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призеры" sheetId="3" r:id="rId1"/>
    <sheet name="финал" sheetId="2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призеры!$A$1:$I$84</definedName>
    <definedName name="_xlnm.Print_Area" localSheetId="1">финал!$A$1:$I$84</definedName>
  </definedNames>
  <calcPr calcId="124519"/>
</workbook>
</file>

<file path=xl/calcChain.xml><?xml version="1.0" encoding="utf-8"?>
<calcChain xmlns="http://schemas.openxmlformats.org/spreadsheetml/2006/main">
  <c r="C72" i="3"/>
  <c r="D72"/>
  <c r="E72"/>
  <c r="F72"/>
  <c r="G72"/>
  <c r="H72"/>
  <c r="C73"/>
  <c r="D73"/>
  <c r="E73"/>
  <c r="F73"/>
  <c r="G73"/>
  <c r="H73"/>
  <c r="C74"/>
  <c r="D74"/>
  <c r="E74"/>
  <c r="F74"/>
  <c r="G74"/>
  <c r="H74"/>
  <c r="C75"/>
  <c r="D75"/>
  <c r="E75"/>
  <c r="F75"/>
  <c r="G75"/>
  <c r="H75"/>
  <c r="C76"/>
  <c r="D76"/>
  <c r="E76"/>
  <c r="F76"/>
  <c r="G76"/>
  <c r="H76"/>
  <c r="H71"/>
  <c r="G71"/>
  <c r="F71"/>
  <c r="E71"/>
  <c r="D71"/>
  <c r="C71"/>
  <c r="C65"/>
  <c r="D65"/>
  <c r="E65"/>
  <c r="F65"/>
  <c r="G65"/>
  <c r="H65"/>
  <c r="C66"/>
  <c r="D66"/>
  <c r="E66"/>
  <c r="F66"/>
  <c r="G66"/>
  <c r="H66"/>
  <c r="C67"/>
  <c r="D67"/>
  <c r="E67"/>
  <c r="F67"/>
  <c r="G67"/>
  <c r="H67"/>
  <c r="C68"/>
  <c r="D68"/>
  <c r="E68"/>
  <c r="F68"/>
  <c r="G68"/>
  <c r="H68"/>
  <c r="C69"/>
  <c r="D69"/>
  <c r="E69"/>
  <c r="F69"/>
  <c r="G69"/>
  <c r="H69"/>
  <c r="H64"/>
  <c r="G64"/>
  <c r="F64"/>
  <c r="E64"/>
  <c r="D64"/>
  <c r="C64"/>
  <c r="C58"/>
  <c r="D58"/>
  <c r="E58"/>
  <c r="F58"/>
  <c r="G58"/>
  <c r="H58"/>
  <c r="C59"/>
  <c r="D59"/>
  <c r="E59"/>
  <c r="F59"/>
  <c r="G59"/>
  <c r="H59"/>
  <c r="C60"/>
  <c r="D60"/>
  <c r="E60"/>
  <c r="F60"/>
  <c r="G60"/>
  <c r="H60"/>
  <c r="C61"/>
  <c r="D61"/>
  <c r="E61"/>
  <c r="F61"/>
  <c r="G61"/>
  <c r="H61"/>
  <c r="C62"/>
  <c r="D62"/>
  <c r="E62"/>
  <c r="F62"/>
  <c r="G62"/>
  <c r="H62"/>
  <c r="H57"/>
  <c r="G57"/>
  <c r="F57"/>
  <c r="E57"/>
  <c r="D57"/>
  <c r="C57"/>
  <c r="C51"/>
  <c r="D51"/>
  <c r="E51"/>
  <c r="F51"/>
  <c r="G51"/>
  <c r="H51"/>
  <c r="C52"/>
  <c r="D52"/>
  <c r="E52"/>
  <c r="F52"/>
  <c r="G52"/>
  <c r="H52"/>
  <c r="C53"/>
  <c r="D53"/>
  <c r="E53"/>
  <c r="F53"/>
  <c r="G53"/>
  <c r="H53"/>
  <c r="C54"/>
  <c r="D54"/>
  <c r="E54"/>
  <c r="F54"/>
  <c r="G54"/>
  <c r="H54"/>
  <c r="C55"/>
  <c r="D55"/>
  <c r="E55"/>
  <c r="F55"/>
  <c r="G55"/>
  <c r="H55"/>
  <c r="H50"/>
  <c r="G50"/>
  <c r="F50"/>
  <c r="E50"/>
  <c r="D50"/>
  <c r="C50"/>
  <c r="C44"/>
  <c r="D44"/>
  <c r="E44"/>
  <c r="F44"/>
  <c r="G44"/>
  <c r="H44"/>
  <c r="C45"/>
  <c r="D45"/>
  <c r="E45"/>
  <c r="F45"/>
  <c r="G45"/>
  <c r="H45"/>
  <c r="C46"/>
  <c r="D46"/>
  <c r="E46"/>
  <c r="F46"/>
  <c r="G46"/>
  <c r="H46"/>
  <c r="C47"/>
  <c r="D47"/>
  <c r="E47"/>
  <c r="F47"/>
  <c r="G47"/>
  <c r="H47"/>
  <c r="C48"/>
  <c r="D48"/>
  <c r="E48"/>
  <c r="F48"/>
  <c r="G48"/>
  <c r="H48"/>
  <c r="H43"/>
  <c r="G43"/>
  <c r="F43"/>
  <c r="E43"/>
  <c r="D43"/>
  <c r="C43"/>
  <c r="C37"/>
  <c r="D37"/>
  <c r="E37"/>
  <c r="F37"/>
  <c r="G37"/>
  <c r="H37"/>
  <c r="C38"/>
  <c r="D38"/>
  <c r="E38"/>
  <c r="F38"/>
  <c r="G38"/>
  <c r="H38"/>
  <c r="C39"/>
  <c r="D39"/>
  <c r="E39"/>
  <c r="F39"/>
  <c r="G39"/>
  <c r="H39"/>
  <c r="C40"/>
  <c r="D40"/>
  <c r="E40"/>
  <c r="F40"/>
  <c r="G40"/>
  <c r="H40"/>
  <c r="C41"/>
  <c r="D41"/>
  <c r="E41"/>
  <c r="F41"/>
  <c r="G41"/>
  <c r="H41"/>
  <c r="H36"/>
  <c r="G36"/>
  <c r="F36"/>
  <c r="E36"/>
  <c r="D36"/>
  <c r="C36"/>
  <c r="C30"/>
  <c r="D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H29"/>
  <c r="G29"/>
  <c r="F29"/>
  <c r="E29"/>
  <c r="D29"/>
  <c r="C29"/>
  <c r="C23"/>
  <c r="D23"/>
  <c r="E23"/>
  <c r="F23"/>
  <c r="G23"/>
  <c r="H23"/>
  <c r="C24"/>
  <c r="D24"/>
  <c r="E24"/>
  <c r="F24"/>
  <c r="G24"/>
  <c r="H24"/>
  <c r="C25"/>
  <c r="D25"/>
  <c r="E25"/>
  <c r="F25"/>
  <c r="G25"/>
  <c r="H25"/>
  <c r="C26"/>
  <c r="D26"/>
  <c r="E26"/>
  <c r="F26"/>
  <c r="G26"/>
  <c r="H26"/>
  <c r="C27"/>
  <c r="D27"/>
  <c r="E27"/>
  <c r="F27"/>
  <c r="G27"/>
  <c r="H27"/>
  <c r="H22"/>
  <c r="G22"/>
  <c r="F22"/>
  <c r="E22"/>
  <c r="D22"/>
  <c r="C16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H15"/>
  <c r="G15"/>
  <c r="F15"/>
  <c r="E15"/>
  <c r="D15"/>
  <c r="C22"/>
  <c r="C15"/>
  <c r="H9" l="1"/>
  <c r="H10"/>
  <c r="H11"/>
  <c r="H12"/>
  <c r="H13"/>
  <c r="H8"/>
  <c r="G9"/>
  <c r="G10"/>
  <c r="G11"/>
  <c r="G12"/>
  <c r="G13"/>
  <c r="G8"/>
  <c r="F9"/>
  <c r="F10"/>
  <c r="F11"/>
  <c r="F12"/>
  <c r="F13"/>
  <c r="F8"/>
  <c r="E13"/>
  <c r="E12"/>
  <c r="E11"/>
  <c r="E10"/>
  <c r="E9"/>
  <c r="E8"/>
  <c r="D13"/>
  <c r="D12"/>
  <c r="D11"/>
  <c r="D10"/>
  <c r="D9"/>
  <c r="D8"/>
  <c r="C13"/>
  <c r="C12"/>
  <c r="C11"/>
  <c r="C10"/>
  <c r="C9"/>
  <c r="C8"/>
  <c r="A4" l="1"/>
  <c r="A3"/>
  <c r="F81"/>
  <c r="F80"/>
  <c r="F79"/>
  <c r="F78"/>
</calcChain>
</file>

<file path=xl/sharedStrings.xml><?xml version="1.0" encoding="utf-8"?>
<sst xmlns="http://schemas.openxmlformats.org/spreadsheetml/2006/main" count="358" uniqueCount="159">
  <si>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</si>
  <si>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</si>
  <si>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</si>
  <si>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</si>
  <si>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</si>
  <si>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</si>
  <si>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</si>
  <si>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</si>
  <si>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5</t>
  </si>
  <si>
    <t>6</t>
  </si>
  <si>
    <t>Нариманов ТА Ходорев АН</t>
  </si>
  <si>
    <t>округ</t>
  </si>
  <si>
    <t>субъект, город, ведомство</t>
  </si>
  <si>
    <t>55 кг</t>
  </si>
  <si>
    <t>Гл. судья, судья ВК</t>
  </si>
  <si>
    <t>Гл. секретарь, судья ВК</t>
  </si>
  <si>
    <t>59 кг</t>
  </si>
  <si>
    <t>65 кг</t>
  </si>
  <si>
    <t>СПИСОК ПОПАВШИХ НА ФИНАЛ ПЕРВЕНСТВА РОССИИ 2017г.</t>
  </si>
  <si>
    <t>34 кг</t>
  </si>
  <si>
    <t>37 кг</t>
  </si>
  <si>
    <t>40 кг</t>
  </si>
  <si>
    <t>43 кг</t>
  </si>
  <si>
    <t>47 кг</t>
  </si>
  <si>
    <t>51 кг</t>
  </si>
  <si>
    <t>св 65 кг</t>
  </si>
  <si>
    <t>Первенство СФО по самбо среди  девушек 2003-2004 г.р.</t>
  </si>
  <si>
    <t>19-23 апреля 2017г.                                                        г.Бийск</t>
  </si>
  <si>
    <t>АНТОНЮК Яна Владимировна</t>
  </si>
  <si>
    <t>07.09.04, 1ю</t>
  </si>
  <si>
    <t>СФО</t>
  </si>
  <si>
    <t>Иркутская, Иркутск, МО</t>
  </si>
  <si>
    <t>Пенькович Н.С.</t>
  </si>
  <si>
    <t>ВЯТКИНА Татьяна Сергеевна</t>
  </si>
  <si>
    <t>23.06.05, 2ю</t>
  </si>
  <si>
    <t>Алтайский, Алейск, МО</t>
  </si>
  <si>
    <t>Старков В.Г.</t>
  </si>
  <si>
    <t>КЫДЫРБАЕВ Ринат Генадиевич</t>
  </si>
  <si>
    <t>29.09.03, 1ю</t>
  </si>
  <si>
    <t>Р.АЛТ</t>
  </si>
  <si>
    <t>Р.Алтай, Кош-Агач, МО</t>
  </si>
  <si>
    <t>Мажетканов Р.М.</t>
  </si>
  <si>
    <t>КЫНОВ Эмиль Эзенович</t>
  </si>
  <si>
    <t>16.10.03, 1ю</t>
  </si>
  <si>
    <t>ХМАО, Радужный</t>
  </si>
  <si>
    <t>Чичинов Р.Р. Аткунов С.Ю.</t>
  </si>
  <si>
    <t>ЛЕСНЫХ Дмитрий Михайлович</t>
  </si>
  <si>
    <t>29.10.03, 2ю</t>
  </si>
  <si>
    <t>Р.Алтай, Г-Алтайск, МО</t>
  </si>
  <si>
    <t>Шарагов Н.П.</t>
  </si>
  <si>
    <t>ЛУЧКИН Олег Владимирович</t>
  </si>
  <si>
    <t>02.06.03, 1ю</t>
  </si>
  <si>
    <t>Р.Алтай, Майма, МО</t>
  </si>
  <si>
    <t>Мордовин С.Н.</t>
  </si>
  <si>
    <t xml:space="preserve">КЕНЯЙКИНА Роза Юрьевна </t>
  </si>
  <si>
    <t>24.12.04, 1ю</t>
  </si>
  <si>
    <t>Алтайский, Заринск, МО</t>
  </si>
  <si>
    <t>Блинова Л.О.</t>
  </si>
  <si>
    <t>ТИСЛИНА Алина Денисовна</t>
  </si>
  <si>
    <t>13.08.03, 1р</t>
  </si>
  <si>
    <t>Новосибирская, Новосибирск, МО</t>
  </si>
  <si>
    <t>Завалищев.В.С. Ануфриев А.Д.</t>
  </si>
  <si>
    <t>РЫХЛЕВИЧ Карина Павловна</t>
  </si>
  <si>
    <t>17.05.04, 1ю</t>
  </si>
  <si>
    <t>Томская, Северск, МО</t>
  </si>
  <si>
    <t>Вышегородцев Д.Е. Вахмистрова Н.А.</t>
  </si>
  <si>
    <t>МАРЧЕНКО Вероника Владиславовна</t>
  </si>
  <si>
    <t>29.03.03, 1ю</t>
  </si>
  <si>
    <t>ЧЕРНИКОВА Виктория Павловна</t>
  </si>
  <si>
    <t>22.03.03, 1ю</t>
  </si>
  <si>
    <t>Кемеровская, Ленинск-Кузнецк, МО</t>
  </si>
  <si>
    <t>Бурматов С.Н.</t>
  </si>
  <si>
    <t>ПУЗЫРЕВА София Викторовна</t>
  </si>
  <si>
    <t>29.04.03, 1ю</t>
  </si>
  <si>
    <t>Алтайский, Бийск, МО</t>
  </si>
  <si>
    <t xml:space="preserve">Шалюта П.В. Паринова Т.В. </t>
  </si>
  <si>
    <t>ОСПАНОВ Ерлан Айдосович</t>
  </si>
  <si>
    <t>16.04.03, 2ю</t>
  </si>
  <si>
    <t>Мешкеев Э.А.</t>
  </si>
  <si>
    <t>САДЫКОВ Айас Аланович</t>
  </si>
  <si>
    <t>28.03.03, 2ю</t>
  </si>
  <si>
    <t>Маников Э.Н.</t>
  </si>
  <si>
    <t>КОЗЛОВА Елена Константиновна</t>
  </si>
  <si>
    <t>29.01.03, 1ю</t>
  </si>
  <si>
    <t>ПОЛЕВОД Яна Андреевна</t>
  </si>
  <si>
    <t>21.08.04, 1ю</t>
  </si>
  <si>
    <t>Алтайский, Барнаул, СС</t>
  </si>
  <si>
    <t>Белин Д.С.</t>
  </si>
  <si>
    <t>ОКЕЕВ Касым Ернарович</t>
  </si>
  <si>
    <t>11.07.03, 1ю</t>
  </si>
  <si>
    <t>МЕЛИКОВ  Рустам Суджаятович</t>
  </si>
  <si>
    <t>03.06.03, 2ю</t>
  </si>
  <si>
    <t>Конунов А.А.</t>
  </si>
  <si>
    <t>НИЛОВА Елизавета Сергеевна</t>
  </si>
  <si>
    <t>10.03.03, 2ю</t>
  </si>
  <si>
    <t>Цыганов С.В.</t>
  </si>
  <si>
    <t>ЛЕБЕДЬКО Кристина Павловна</t>
  </si>
  <si>
    <t>17.01.03, 1ю</t>
  </si>
  <si>
    <t>КУПРИЯНОВА Кристина Андреевна</t>
  </si>
  <si>
    <t>02.07.03, 1ю</t>
  </si>
  <si>
    <t>Р.Бурятия,Улан-Удэ , МО</t>
  </si>
  <si>
    <t>Куприянов А.Н.</t>
  </si>
  <si>
    <t>ЗЕНКИНА Нина Андреевна</t>
  </si>
  <si>
    <t>01.12.03, 1ю</t>
  </si>
  <si>
    <t>КНЯЗЕВА Ксения Вадимовна</t>
  </si>
  <si>
    <t>24.06.03, 2ю</t>
  </si>
  <si>
    <t>Любаев А.А. мордвинов А.И.</t>
  </si>
  <si>
    <t>САВАТЕЕВА Урарту Николаевна</t>
  </si>
  <si>
    <t>28.03.03, 1ю</t>
  </si>
  <si>
    <t>Кемероская, Прокопьевск, МО</t>
  </si>
  <si>
    <t>Черняк Л.В.</t>
  </si>
  <si>
    <t>КУТАЛО Виктория Денисовна</t>
  </si>
  <si>
    <t>09.05.04, 2ю</t>
  </si>
  <si>
    <t>Алтайский, Славгород, МО</t>
  </si>
  <si>
    <t>Дмитриев В.Д. Казеев В.И.</t>
  </si>
  <si>
    <t>МУРАВЬЕВА Полина Романовна</t>
  </si>
  <si>
    <t>15.04.04, 2ю</t>
  </si>
  <si>
    <t>Красноярский, , МО</t>
  </si>
  <si>
    <t>Григорьев С.С. Дроздов В.Д.</t>
  </si>
  <si>
    <t>БОКОВА Ангелина Андреевна</t>
  </si>
  <si>
    <t>29.08.03, 1ю</t>
  </si>
  <si>
    <t xml:space="preserve">ГОРДЕЕВА Евгения Артемовна </t>
  </si>
  <si>
    <t>23.02.04, 2ю</t>
  </si>
  <si>
    <t>Иркутская, Слюдянка</t>
  </si>
  <si>
    <t xml:space="preserve">Черноусов В.А. </t>
  </si>
  <si>
    <t>ТРИФОНОВА Анастасия Николаевна</t>
  </si>
  <si>
    <t>28.04.03, 2ю</t>
  </si>
  <si>
    <t>Красноярский, Канск, МО</t>
  </si>
  <si>
    <t>Татару- Коваленко О.В.</t>
  </si>
  <si>
    <t>ИСЛАНОВА Вероника Сергеевна</t>
  </si>
  <si>
    <t>27.07.05, 2ю</t>
  </si>
  <si>
    <t>Шайдарова Л.Н.</t>
  </si>
  <si>
    <t>ЖЕРЕБЦОВА Екатерина Игоревна</t>
  </si>
  <si>
    <t>31.01.03, 1ю</t>
  </si>
  <si>
    <t>Блинова О.С. Зайцев О.В.</t>
  </si>
  <si>
    <t>КОВАЛЕВА Кристина Николаевна</t>
  </si>
  <si>
    <t>31.07.03, 2р</t>
  </si>
  <si>
    <t>Мезенин А.И.</t>
  </si>
  <si>
    <t>АЛИМОВА Александра Руслановна</t>
  </si>
  <si>
    <t>09.05.04, 1ю</t>
  </si>
  <si>
    <t>Кемеровская, Юрга, МО</t>
  </si>
  <si>
    <t>Гончаров В.И.</t>
  </si>
  <si>
    <t>ДЕРКАЧ Дарья Евгеньевна</t>
  </si>
  <si>
    <t>20.06.03, 1ю</t>
  </si>
  <si>
    <t>Богданов Д.И.</t>
  </si>
  <si>
    <t>И.В.Кочкин</t>
  </si>
  <si>
    <t>/Иркутск/</t>
  </si>
  <si>
    <t>С.Н.Мордовин</t>
  </si>
  <si>
    <t>/Майма/</t>
  </si>
  <si>
    <t>СПИСОК ПРИЗЕРОВ ЮНОШИ</t>
  </si>
  <si>
    <t>42 кг</t>
  </si>
  <si>
    <t>46 кг</t>
  </si>
  <si>
    <t>50 кг</t>
  </si>
  <si>
    <t>60 кг</t>
  </si>
  <si>
    <t>66 кг</t>
  </si>
  <si>
    <t>72 кг</t>
  </si>
  <si>
    <t>78 кг</t>
  </si>
  <si>
    <t>84 кг</t>
  </si>
  <si>
    <t>св 84 кг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</si>
</sst>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11"/>
      <name val="Arial Narrow"/>
      <family val="2"/>
      <charset val="204"/>
    </font>
    <font>
      <b/>
      <sz val="20"/>
      <name val="Arial Narrow"/>
      <family val="2"/>
      <charset val="204"/>
    </font>
    <font>
      <b/>
      <sz val="14"/>
      <name val="Arial Narrow"/>
      <family val="2"/>
      <charset val="204"/>
    </font>
    <font>
      <sz val="9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25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vertical="center" textRotation="90"/>
    </xf>
    <xf numFmtId="0" fontId="8" fillId="3" borderId="2" xfId="0" applyFont="1" applyFill="1" applyBorder="1" applyAlignment="1">
      <alignment vertical="center" textRotation="90"/>
    </xf>
    <xf numFmtId="0" fontId="8" fillId="3" borderId="3" xfId="0" applyFont="1" applyFill="1" applyBorder="1" applyAlignment="1">
      <alignment vertical="center" textRotation="90"/>
    </xf>
    <xf numFmtId="0" fontId="8" fillId="3" borderId="4" xfId="0" applyFont="1" applyFill="1" applyBorder="1" applyAlignment="1">
      <alignment vertical="center" textRotation="90"/>
    </xf>
    <xf numFmtId="0" fontId="8" fillId="3" borderId="5" xfId="0" applyFont="1" applyFill="1" applyBorder="1" applyAlignment="1">
      <alignment vertical="center" textRotation="9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" fillId="3" borderId="25" xfId="0" applyFont="1" applyFill="1" applyBorder="1" applyAlignment="1">
      <alignment vertical="center" textRotation="90"/>
    </xf>
    <xf numFmtId="0" fontId="8" fillId="3" borderId="23" xfId="0" applyFont="1" applyFill="1" applyBorder="1" applyAlignment="1">
      <alignment vertical="center" textRotation="90"/>
    </xf>
    <xf numFmtId="49" fontId="3" fillId="0" borderId="28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vertical="center" wrapText="1"/>
    </xf>
    <xf numFmtId="0" fontId="13" fillId="3" borderId="25" xfId="0" applyFont="1" applyFill="1" applyBorder="1" applyAlignment="1">
      <alignment vertical="center" textRotation="90"/>
    </xf>
    <xf numFmtId="0" fontId="13" fillId="3" borderId="23" xfId="0" applyFont="1" applyFill="1" applyBorder="1" applyAlignment="1">
      <alignment vertical="center" textRotation="90"/>
    </xf>
    <xf numFmtId="0" fontId="13" fillId="3" borderId="4" xfId="0" applyFont="1" applyFill="1" applyBorder="1" applyAlignment="1">
      <alignment vertical="center" textRotation="90"/>
    </xf>
    <xf numFmtId="0" fontId="13" fillId="3" borderId="5" xfId="0" applyFont="1" applyFill="1" applyBorder="1" applyAlignment="1">
      <alignment vertical="center" textRotation="90"/>
    </xf>
    <xf numFmtId="0" fontId="10" fillId="0" borderId="25" xfId="0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textRotation="90"/>
    </xf>
    <xf numFmtId="0" fontId="8" fillId="3" borderId="2" xfId="0" applyFont="1" applyFill="1" applyBorder="1" applyAlignment="1">
      <alignment horizontal="center" vertical="center" textRotation="90"/>
    </xf>
    <xf numFmtId="0" fontId="8" fillId="3" borderId="11" xfId="0" applyFont="1" applyFill="1" applyBorder="1" applyAlignment="1">
      <alignment horizontal="center" vertical="center" textRotation="90"/>
    </xf>
    <xf numFmtId="0" fontId="8" fillId="3" borderId="4" xfId="0" applyFont="1" applyFill="1" applyBorder="1" applyAlignment="1">
      <alignment horizontal="center" vertical="center" textRotation="90"/>
    </xf>
    <xf numFmtId="0" fontId="8" fillId="3" borderId="5" xfId="0" applyFont="1" applyFill="1" applyBorder="1" applyAlignment="1">
      <alignment horizontal="center" vertical="center" textRotation="90"/>
    </xf>
    <xf numFmtId="0" fontId="8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8" fillId="3" borderId="23" xfId="0" applyFont="1" applyFill="1" applyBorder="1" applyAlignment="1">
      <alignment horizontal="center" vertical="center" textRotation="90"/>
    </xf>
    <xf numFmtId="0" fontId="13" fillId="3" borderId="24" xfId="0" applyFont="1" applyFill="1" applyBorder="1" applyAlignment="1">
      <alignment horizontal="center" vertical="center" textRotation="90"/>
    </xf>
    <xf numFmtId="0" fontId="13" fillId="3" borderId="23" xfId="0" applyFont="1" applyFill="1" applyBorder="1" applyAlignment="1">
      <alignment horizontal="center" vertical="center" textRotation="90"/>
    </xf>
    <xf numFmtId="0" fontId="13" fillId="3" borderId="11" xfId="0" applyFont="1" applyFill="1" applyBorder="1" applyAlignment="1">
      <alignment horizontal="center" vertical="center" textRotation="90"/>
    </xf>
    <xf numFmtId="0" fontId="13" fillId="3" borderId="5" xfId="0" applyFont="1" applyFill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64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19050</xdr:rowOff>
    </xdr:from>
    <xdr:to>
      <xdr:col>2</xdr:col>
      <xdr:colOff>9525</xdr:colOff>
      <xdr:row>1</xdr:row>
      <xdr:rowOff>200025</xdr:rowOff>
    </xdr:to>
    <xdr:pic>
      <xdr:nvPicPr>
        <xdr:cNvPr id="164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0</xdr:row>
      <xdr:rowOff>28575</xdr:rowOff>
    </xdr:from>
    <xdr:to>
      <xdr:col>7</xdr:col>
      <xdr:colOff>1162050</xdr:colOff>
      <xdr:row>1</xdr:row>
      <xdr:rowOff>209550</xdr:rowOff>
    </xdr:to>
    <xdr:pic>
      <xdr:nvPicPr>
        <xdr:cNvPr id="3585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85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0</xdr:row>
      <xdr:rowOff>66675</xdr:rowOff>
    </xdr:from>
    <xdr:to>
      <xdr:col>1</xdr:col>
      <xdr:colOff>133350</xdr:colOff>
      <xdr:row>1</xdr:row>
      <xdr:rowOff>247650</xdr:rowOff>
    </xdr:to>
    <xdr:pic>
      <xdr:nvPicPr>
        <xdr:cNvPr id="3585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4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8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7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реквизиты"/>
      <sheetName val="регистрация"/>
    </sheetNames>
    <sheetDataSet>
      <sheetData sheetId="0" refreshError="1"/>
      <sheetData sheetId="1">
        <row r="2">
          <cell r="A2" t="str">
            <v>Всероссийский турнир по самбо, посвящённый памяти Героя СССР Г.Н.Ворошилова</v>
          </cell>
        </row>
        <row r="3">
          <cell r="A3" t="str">
            <v>1-3 сентября 2017г.                                                        г.Томск</v>
          </cell>
        </row>
        <row r="6">
          <cell r="G6" t="str">
            <v>Д.Е.Вышегородцев</v>
          </cell>
        </row>
        <row r="7">
          <cell r="G7" t="str">
            <v>/Северск/</v>
          </cell>
        </row>
        <row r="8">
          <cell r="G8" t="str">
            <v>С.М.Трескин</v>
          </cell>
        </row>
        <row r="9">
          <cell r="G9" t="str">
            <v>/Бийск/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ЖИЛЕНКО Владимир Сергеевич</v>
          </cell>
          <cell r="D6" t="str">
            <v>21.09.01, КМС</v>
          </cell>
          <cell r="E6" t="str">
            <v>СФО</v>
          </cell>
          <cell r="F6" t="str">
            <v>Алтайский, Заринск, МО</v>
          </cell>
          <cell r="G6">
            <v>0</v>
          </cell>
          <cell r="H6" t="str">
            <v>Блинов А.В., Блинова Л.О.</v>
          </cell>
        </row>
        <row r="7">
          <cell r="C7" t="str">
            <v>КЛЕПИКОВ Дмитрий Алексеевич</v>
          </cell>
          <cell r="D7" t="str">
            <v>19.02.01, 1р</v>
          </cell>
          <cell r="E7" t="str">
            <v>СФО</v>
          </cell>
          <cell r="F7" t="str">
            <v>Алтайский, Бийск</v>
          </cell>
          <cell r="G7">
            <v>0</v>
          </cell>
          <cell r="H7" t="str">
            <v>Первов В.И.,Трескин С.М.</v>
          </cell>
        </row>
        <row r="8">
          <cell r="C8" t="str">
            <v>МИТЕЛЁВ Илья Сергеевич</v>
          </cell>
          <cell r="D8" t="str">
            <v>15.04.01, 1р</v>
          </cell>
          <cell r="E8" t="str">
            <v>СФО</v>
          </cell>
          <cell r="F8" t="str">
            <v>Алтайский, Мамонтово, МО</v>
          </cell>
          <cell r="G8">
            <v>0</v>
          </cell>
          <cell r="H8" t="str">
            <v>Косилов А.А.</v>
          </cell>
        </row>
        <row r="9">
          <cell r="C9" t="str">
            <v>ЗАГАРСКИЙ Денис Владимирович</v>
          </cell>
          <cell r="D9" t="str">
            <v>08.02.02, 2р</v>
          </cell>
          <cell r="E9" t="str">
            <v>СФО</v>
          </cell>
          <cell r="F9" t="str">
            <v>Красноярский, Ужур, МО</v>
          </cell>
          <cell r="G9">
            <v>0</v>
          </cell>
          <cell r="H9" t="str">
            <v>Воробьёв А.А., Винтер В.В.</v>
          </cell>
        </row>
        <row r="10">
          <cell r="C10" t="str">
            <v>ДЁМИН Данил Романович</v>
          </cell>
          <cell r="D10" t="str">
            <v>15.02.01, 2р</v>
          </cell>
          <cell r="E10" t="str">
            <v>СФО</v>
          </cell>
          <cell r="F10" t="str">
            <v>Томская, Томск МО</v>
          </cell>
          <cell r="G10">
            <v>0</v>
          </cell>
          <cell r="H10" t="str">
            <v>Попов АН</v>
          </cell>
        </row>
        <row r="11">
          <cell r="C11" t="str">
            <v>ОНИЩЕНКО Владислав Сергеевич</v>
          </cell>
          <cell r="D11" t="str">
            <v>26.05.03, 1ю</v>
          </cell>
          <cell r="E11" t="str">
            <v>СФО</v>
          </cell>
          <cell r="F11" t="str">
            <v>Кемеровская, Кемерово, МО</v>
          </cell>
          <cell r="G11">
            <v>0</v>
          </cell>
          <cell r="H11" t="str">
            <v>Параскивопуло И.В. Гранкин Е.В.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АГАПУШКИН Вячеслав Вячеславович</v>
          </cell>
          <cell r="D6" t="str">
            <v>04.04.01, КМС</v>
          </cell>
          <cell r="E6" t="str">
            <v>СФО</v>
          </cell>
          <cell r="F6" t="str">
            <v>Алтайский, Бийск</v>
          </cell>
          <cell r="G6">
            <v>0</v>
          </cell>
          <cell r="H6" t="str">
            <v>Димитриенко И.В., Гуляев А.М.</v>
          </cell>
        </row>
        <row r="7">
          <cell r="C7" t="str">
            <v>ШИЛОВ Данила Сергеевич</v>
          </cell>
          <cell r="D7" t="str">
            <v>23.01.2003, 1р</v>
          </cell>
          <cell r="E7" t="str">
            <v>СФО</v>
          </cell>
          <cell r="F7" t="str">
            <v>Новосибирская, Новосибирск, МО</v>
          </cell>
          <cell r="G7">
            <v>0</v>
          </cell>
          <cell r="H7" t="str">
            <v>Мордвинов А.И.</v>
          </cell>
        </row>
        <row r="8">
          <cell r="C8" t="str">
            <v>ШАВОЛИН Иван Алексеевич</v>
          </cell>
          <cell r="D8" t="str">
            <v>29.09.01, 1ю</v>
          </cell>
          <cell r="E8" t="str">
            <v>СФО</v>
          </cell>
          <cell r="F8" t="str">
            <v>Кемеровская, Кемерово, МО</v>
          </cell>
          <cell r="G8">
            <v>0</v>
          </cell>
          <cell r="H8" t="str">
            <v>Параскивопуло И.В. Гранкин Е.В.</v>
          </cell>
        </row>
        <row r="9">
          <cell r="C9" t="str">
            <v>МИЛЮТИН Алексей Сергеевич</v>
          </cell>
          <cell r="D9" t="str">
            <v>11.10.2001, 1р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Джунусов А.И. Казаков А.Н.</v>
          </cell>
        </row>
        <row r="10">
          <cell r="C10" t="str">
            <v>ЛЕТЯЕВ Андрей Владимирович</v>
          </cell>
          <cell r="D10" t="str">
            <v>09.05.02, 2ю</v>
          </cell>
          <cell r="E10" t="str">
            <v>СФО</v>
          </cell>
          <cell r="F10" t="str">
            <v>Алтайский, Бийск</v>
          </cell>
          <cell r="G10">
            <v>0</v>
          </cell>
          <cell r="H10" t="str">
            <v>Гаврилов В.В., Кайгородов О.С.</v>
          </cell>
        </row>
        <row r="11">
          <cell r="C11" t="str">
            <v>ЦУРА Егор Вячеславович</v>
          </cell>
          <cell r="D11" t="str">
            <v>05.07.01, 1р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 xml:space="preserve">Макагон Н.А.Мордвинов А.И.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ИСАЯН Владислав Валерьевич</v>
          </cell>
          <cell r="D6" t="str">
            <v>08.08.02, КМС</v>
          </cell>
          <cell r="E6" t="str">
            <v>СФО</v>
          </cell>
          <cell r="F6" t="str">
            <v>Алтайский, Заринск, МО</v>
          </cell>
          <cell r="G6">
            <v>0</v>
          </cell>
          <cell r="H6" t="str">
            <v>Блинов А.В., Блинова Л.О.</v>
          </cell>
        </row>
        <row r="7">
          <cell r="C7" t="str">
            <v>ПТАШКИН Кирилл Романович</v>
          </cell>
          <cell r="D7" t="str">
            <v>15.08.02, 1р</v>
          </cell>
          <cell r="E7" t="str">
            <v>СФО</v>
          </cell>
          <cell r="F7" t="str">
            <v>Алтайский, Мамонтово, МО</v>
          </cell>
          <cell r="G7">
            <v>0</v>
          </cell>
          <cell r="H7" t="str">
            <v>Косилов А.А.</v>
          </cell>
        </row>
        <row r="8">
          <cell r="C8" t="str">
            <v>ФРИДРИХ Кирилл Евгеньевич</v>
          </cell>
          <cell r="D8" t="str">
            <v>20.09.03, 1ю</v>
          </cell>
          <cell r="E8" t="str">
            <v>СФО</v>
          </cell>
          <cell r="F8" t="str">
            <v>Красноярский, Красноярск, МО</v>
          </cell>
          <cell r="G8">
            <v>0</v>
          </cell>
          <cell r="H8" t="str">
            <v>Гусаров В.П.</v>
          </cell>
        </row>
        <row r="9">
          <cell r="C9" t="str">
            <v>НАБИЕВ Эльвин Юсифович</v>
          </cell>
          <cell r="D9" t="str">
            <v>21.06.03, 1ю</v>
          </cell>
          <cell r="E9" t="str">
            <v>СФО</v>
          </cell>
          <cell r="F9" t="str">
            <v>Красноярский, Сосновоборск</v>
          </cell>
          <cell r="G9">
            <v>0</v>
          </cell>
          <cell r="H9" t="str">
            <v>Кожевников С.Н., Батурин А.В.</v>
          </cell>
        </row>
        <row r="10">
          <cell r="C10" t="str">
            <v>КИРЮШОК Роман Сергеевич</v>
          </cell>
          <cell r="D10" t="str">
            <v>06.12.2002, 3р</v>
          </cell>
          <cell r="E10" t="str">
            <v>СФО</v>
          </cell>
          <cell r="F10" t="str">
            <v>Новосибирская, Новосибирск, МО</v>
          </cell>
          <cell r="G10">
            <v>0</v>
          </cell>
          <cell r="H10" t="str">
            <v>Лаптинов Р.П.</v>
          </cell>
        </row>
        <row r="11">
          <cell r="C11" t="str">
            <v>АСОЕВ Фирдавс Файзидинович</v>
          </cell>
          <cell r="D11" t="str">
            <v>28.04.2003, 1р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Корюкин О.Н.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ШИЛОВ Дмитрий Андреевич</v>
          </cell>
          <cell r="D6" t="str">
            <v>05.06.01, КМС</v>
          </cell>
          <cell r="E6" t="str">
            <v>СФО</v>
          </cell>
          <cell r="F6" t="str">
            <v>Алтайский, Бийск</v>
          </cell>
          <cell r="G6">
            <v>0</v>
          </cell>
          <cell r="H6" t="str">
            <v>Первов В.И. Трескин С.М.</v>
          </cell>
        </row>
        <row r="7">
          <cell r="C7" t="str">
            <v>КУСАИНОВ Аят Хайдулович</v>
          </cell>
          <cell r="D7" t="str">
            <v>05.02.03, 2ю</v>
          </cell>
          <cell r="E7" t="str">
            <v>СФО</v>
          </cell>
          <cell r="F7" t="str">
            <v>Омская, Омск, МО</v>
          </cell>
          <cell r="G7">
            <v>0</v>
          </cell>
          <cell r="H7" t="str">
            <v>Султанов М.М.</v>
          </cell>
        </row>
        <row r="8">
          <cell r="C8" t="str">
            <v>АБДУКАРИМОВ Фарход Абдулхакимович</v>
          </cell>
          <cell r="D8" t="str">
            <v>23.05.2002, 1ю</v>
          </cell>
          <cell r="E8" t="str">
            <v>СФО</v>
          </cell>
          <cell r="F8" t="str">
            <v>Новосибирская, Новосибирск, МО</v>
          </cell>
          <cell r="G8">
            <v>0</v>
          </cell>
          <cell r="H8" t="str">
            <v>Лепяхов С.В. Лепяхова Н.А.</v>
          </cell>
        </row>
        <row r="9">
          <cell r="C9" t="str">
            <v>ШАТИЛОВ Глеб Антольевич</v>
          </cell>
          <cell r="D9" t="str">
            <v>04.02.02, 1ю</v>
          </cell>
          <cell r="E9" t="str">
            <v>СФО</v>
          </cell>
          <cell r="F9" t="str">
            <v>Кемеровская, Прокопьевск, МО</v>
          </cell>
          <cell r="G9">
            <v>0</v>
          </cell>
          <cell r="H9" t="str">
            <v>Носиков В.В.</v>
          </cell>
        </row>
        <row r="10">
          <cell r="C10" t="str">
            <v>БОГДАНОВ Иван Васильевич</v>
          </cell>
          <cell r="D10" t="str">
            <v>22.09.03, 1ю</v>
          </cell>
          <cell r="E10" t="str">
            <v>СФО</v>
          </cell>
          <cell r="F10" t="str">
            <v>Красноярский, Сосновоборск</v>
          </cell>
          <cell r="G10">
            <v>0</v>
          </cell>
          <cell r="H10" t="str">
            <v>Кожевников С.Н., Батурин А.В.</v>
          </cell>
        </row>
        <row r="11">
          <cell r="C11" t="str">
            <v>ШИЛЯГИН Дмитрий Андреевич</v>
          </cell>
          <cell r="D11" t="str">
            <v>20.02.2002, 2р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Брыков И.А. Вингородов П.А. Ишмаков Р. М.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АГАДЖАНЯН Ален Ишханович</v>
          </cell>
          <cell r="D6" t="str">
            <v>07.01.02, 1ю</v>
          </cell>
          <cell r="E6" t="str">
            <v>СФО</v>
          </cell>
          <cell r="F6" t="str">
            <v>Красноярский, Красноярск, МО</v>
          </cell>
          <cell r="G6">
            <v>0</v>
          </cell>
          <cell r="H6" t="str">
            <v>Гусаров В.П.</v>
          </cell>
        </row>
        <row r="7">
          <cell r="C7" t="str">
            <v>КИРЮХИН Илья Иванович</v>
          </cell>
          <cell r="D7" t="str">
            <v>18.01.02, 1р</v>
          </cell>
          <cell r="E7" t="str">
            <v>УФО</v>
          </cell>
          <cell r="F7" t="str">
            <v>Курганская, Курган</v>
          </cell>
          <cell r="G7">
            <v>0</v>
          </cell>
          <cell r="H7" t="str">
            <v>Бородин О.Б., Воронов В.В.</v>
          </cell>
        </row>
        <row r="8">
          <cell r="C8" t="str">
            <v>СЕЛИФОНОВ Евгений Сергеевич</v>
          </cell>
          <cell r="D8" t="str">
            <v>30.06.02, 1ю</v>
          </cell>
          <cell r="E8" t="str">
            <v>СФО</v>
          </cell>
          <cell r="F8" t="str">
            <v>Алтайский, Барнаул</v>
          </cell>
          <cell r="G8">
            <v>0</v>
          </cell>
          <cell r="H8" t="str">
            <v>Жданов В.В., Тюкин С.Г.</v>
          </cell>
        </row>
        <row r="9">
          <cell r="C9" t="str">
            <v>МОГИЛКИН Данил Владимирович</v>
          </cell>
          <cell r="D9" t="str">
            <v>20.04.02, 1р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Цыганов С.В.</v>
          </cell>
        </row>
        <row r="10">
          <cell r="C10" t="str">
            <v>ЯКОВЛЕВ Денис Вадимович</v>
          </cell>
          <cell r="D10" t="str">
            <v>12.07.03, 1ю</v>
          </cell>
          <cell r="E10" t="str">
            <v>СФО</v>
          </cell>
          <cell r="F10" t="str">
            <v>Новосибирская, Новосибирск, МО</v>
          </cell>
          <cell r="G10">
            <v>0</v>
          </cell>
          <cell r="H10" t="str">
            <v>Лепяхов С.В. Лепяхова Н.А.</v>
          </cell>
        </row>
        <row r="11">
          <cell r="C11" t="str">
            <v>КАЛБУКОВ Шуну Алексеевич</v>
          </cell>
          <cell r="D11" t="str">
            <v>21.07.02, 1ю</v>
          </cell>
          <cell r="E11" t="str">
            <v>СФО</v>
          </cell>
          <cell r="F11" t="str">
            <v>Р.Алтай, Г-Алтайск, МО</v>
          </cell>
          <cell r="G11">
            <v>0</v>
          </cell>
          <cell r="H11" t="str">
            <v>Чичинов Р.Р., Аткунов С.Ю.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САЛОХИДДИНОВ Мухаммад</v>
          </cell>
          <cell r="D6" t="str">
            <v>12.08.2001, 1ю</v>
          </cell>
          <cell r="E6" t="str">
            <v>СФО</v>
          </cell>
          <cell r="F6" t="str">
            <v>Новосибирская, Новосибирск, МО</v>
          </cell>
          <cell r="G6">
            <v>0</v>
          </cell>
          <cell r="H6" t="str">
            <v>Федосеев М.Н.</v>
          </cell>
        </row>
        <row r="7">
          <cell r="C7" t="str">
            <v>ЛИЗНЕВ Анатолий Анатольевич</v>
          </cell>
          <cell r="D7" t="str">
            <v>30.07.02, КМС</v>
          </cell>
          <cell r="E7" t="str">
            <v>СФО</v>
          </cell>
          <cell r="F7" t="str">
            <v>Кемеровская, Прокопьевск, МО</v>
          </cell>
          <cell r="G7">
            <v>0</v>
          </cell>
          <cell r="H7" t="str">
            <v>Баглаев В.Г.</v>
          </cell>
        </row>
        <row r="8">
          <cell r="C8" t="str">
            <v>ХОРЬКОВ Анатолий Николаевич</v>
          </cell>
          <cell r="D8" t="str">
            <v>16.06.01, 1р</v>
          </cell>
          <cell r="E8" t="str">
            <v>УФО</v>
          </cell>
          <cell r="F8" t="str">
            <v>Свердловская, Сухой Лог</v>
          </cell>
          <cell r="G8">
            <v>0</v>
          </cell>
          <cell r="H8" t="str">
            <v>Путинцева Л.В., Бекетов В.В.</v>
          </cell>
        </row>
        <row r="9">
          <cell r="C9" t="str">
            <v>КОСАКОВСКИЙ Артем Евгеньевич</v>
          </cell>
          <cell r="D9" t="str">
            <v>15.10.2001, 2р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Корюкин О.Н.</v>
          </cell>
        </row>
        <row r="10">
          <cell r="C10" t="str">
            <v>ПАНФИЛОВ Владимир Константинович</v>
          </cell>
          <cell r="D10" t="str">
            <v>28.01.02, 2р</v>
          </cell>
          <cell r="E10" t="str">
            <v>СФО</v>
          </cell>
          <cell r="F10" t="str">
            <v>Алтайский, Бийск</v>
          </cell>
          <cell r="G10">
            <v>0</v>
          </cell>
          <cell r="H10" t="str">
            <v>Дурыманов Н.В.</v>
          </cell>
        </row>
        <row r="11">
          <cell r="C11" t="str">
            <v>САФАРГАЛИЕВ Илья Константинович</v>
          </cell>
          <cell r="D11" t="str">
            <v>30.05.02, 1ю</v>
          </cell>
          <cell r="E11" t="str">
            <v>СФО</v>
          </cell>
          <cell r="F11" t="str">
            <v>Кемеровская, Прокопьевск, МО</v>
          </cell>
          <cell r="G11">
            <v>0</v>
          </cell>
          <cell r="H11" t="str">
            <v>Баглаев В.Г.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БУЛДЫГИН Семен Павлович</v>
          </cell>
          <cell r="D6" t="str">
            <v>18.05.2002, кмс</v>
          </cell>
          <cell r="E6" t="str">
            <v>СФО</v>
          </cell>
          <cell r="F6" t="str">
            <v>Новосибирская, Новосибирск, МО</v>
          </cell>
          <cell r="G6">
            <v>0</v>
          </cell>
          <cell r="H6" t="str">
            <v>Орлов А.А. Завалищев В.С.</v>
          </cell>
        </row>
        <row r="7">
          <cell r="C7" t="str">
            <v>СИДОРЕНКО Рэмми Марк Николаевич</v>
          </cell>
          <cell r="D7" t="str">
            <v>18.05.01, 1р</v>
          </cell>
          <cell r="E7" t="str">
            <v>СФО</v>
          </cell>
          <cell r="F7" t="str">
            <v>Кемеровская, Кемерово, МО</v>
          </cell>
          <cell r="G7">
            <v>0</v>
          </cell>
          <cell r="H7" t="str">
            <v>Шиянов С.А.</v>
          </cell>
        </row>
        <row r="8">
          <cell r="C8" t="str">
            <v>ДАВИД Кирилл Владимирович</v>
          </cell>
          <cell r="D8" t="str">
            <v>30.11.01, 1р</v>
          </cell>
          <cell r="E8" t="str">
            <v>УФО</v>
          </cell>
          <cell r="F8" t="str">
            <v>Свердловская, Сухой Лог</v>
          </cell>
          <cell r="G8">
            <v>0</v>
          </cell>
          <cell r="H8" t="str">
            <v>Путинцева Л.В., Бекетов В.В.</v>
          </cell>
        </row>
        <row r="9">
          <cell r="C9" t="str">
            <v>МАРКОВ Михаил Сергееваич</v>
          </cell>
          <cell r="D9" t="str">
            <v>14.05.01, 2р</v>
          </cell>
          <cell r="E9" t="str">
            <v>СФО</v>
          </cell>
          <cell r="F9" t="str">
            <v>Кемеровская, Прокопьевск, МО</v>
          </cell>
          <cell r="G9">
            <v>0</v>
          </cell>
          <cell r="H9" t="str">
            <v>Баглаев В.Г.</v>
          </cell>
        </row>
        <row r="10">
          <cell r="C10" t="str">
            <v>РУБАН Михаил Евгеньевич</v>
          </cell>
          <cell r="D10" t="str">
            <v>18.01.02, 1ю</v>
          </cell>
          <cell r="E10" t="str">
            <v>СФО</v>
          </cell>
          <cell r="F10" t="str">
            <v>Кемеровская, Прокопьевск, МО</v>
          </cell>
          <cell r="G10">
            <v>0</v>
          </cell>
          <cell r="H10" t="str">
            <v>Носиков В.В.</v>
          </cell>
        </row>
        <row r="11">
          <cell r="C11" t="str">
            <v>МЕКЕМБАЕВ Фархат Анварович</v>
          </cell>
          <cell r="D11" t="str">
            <v>12.07.02, 1р</v>
          </cell>
          <cell r="E11" t="str">
            <v>СФО</v>
          </cell>
          <cell r="F11" t="str">
            <v>Алтайский, Барнаул, МО</v>
          </cell>
          <cell r="G11">
            <v>0</v>
          </cell>
          <cell r="H11" t="str">
            <v>Жданов В.В., Тюкин С.Г.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ВАЛИЕВ Рустам Алиджонович</v>
          </cell>
          <cell r="D6" t="str">
            <v>12.06.2002, 1р</v>
          </cell>
          <cell r="E6" t="str">
            <v>СФО</v>
          </cell>
          <cell r="F6" t="str">
            <v>Новосибирская, Новосибирск, МО</v>
          </cell>
          <cell r="G6">
            <v>0</v>
          </cell>
          <cell r="H6" t="str">
            <v>Вяткин В.В.</v>
          </cell>
        </row>
        <row r="7">
          <cell r="C7" t="str">
            <v>ШТЕФАН Кирилл Игоревич</v>
          </cell>
          <cell r="D7" t="str">
            <v>07.12.01, 1р</v>
          </cell>
          <cell r="E7" t="str">
            <v>УФО</v>
          </cell>
          <cell r="F7" t="str">
            <v>Курганская, Курган</v>
          </cell>
          <cell r="G7">
            <v>0</v>
          </cell>
          <cell r="H7" t="str">
            <v>Бородин О.Б., Воронов В.В.</v>
          </cell>
        </row>
        <row r="8">
          <cell r="C8" t="str">
            <v>БРИЛЬ Сергей Александрович</v>
          </cell>
          <cell r="D8" t="str">
            <v>15.05.01, 3р</v>
          </cell>
          <cell r="E8" t="str">
            <v>СФО</v>
          </cell>
          <cell r="F8" t="str">
            <v>Кемеровская, Юрга</v>
          </cell>
          <cell r="G8">
            <v>0</v>
          </cell>
          <cell r="H8" t="str">
            <v>Кауфман Э.С.</v>
          </cell>
        </row>
        <row r="9">
          <cell r="C9" t="str">
            <v>ЛУКАНИН Иван Сергеевич</v>
          </cell>
          <cell r="D9" t="str">
            <v>30.04.02, КМС</v>
          </cell>
          <cell r="E9" t="str">
            <v>СФО</v>
          </cell>
          <cell r="F9" t="str">
            <v>Курганская, Курган</v>
          </cell>
          <cell r="G9">
            <v>0</v>
          </cell>
          <cell r="H9" t="str">
            <v>Бородин О.Б.</v>
          </cell>
        </row>
        <row r="10">
          <cell r="C10" t="str">
            <v>МАЛЫГИН Владимир Николаевич</v>
          </cell>
          <cell r="D10" t="str">
            <v>10.03.01, КМС</v>
          </cell>
          <cell r="E10" t="str">
            <v>СФО</v>
          </cell>
          <cell r="F10" t="str">
            <v>Алтайский, Бийск</v>
          </cell>
          <cell r="G10">
            <v>0</v>
          </cell>
          <cell r="H10" t="str">
            <v>Первов В.И., Гаврилов В.В.</v>
          </cell>
        </row>
        <row r="11">
          <cell r="C11" t="str">
            <v>КОЖОКЕЛДИЕВ Бекзат</v>
          </cell>
          <cell r="D11" t="str">
            <v>07.01.2001, 2р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Корюкин О.Н.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АГАМАЛИЕВ Руслан Байрамович</v>
          </cell>
          <cell r="D6" t="str">
            <v>10.10.02, 1ю</v>
          </cell>
          <cell r="E6" t="str">
            <v>СФО</v>
          </cell>
          <cell r="F6" t="str">
            <v>Кемеровская, Кемерово, МО</v>
          </cell>
          <cell r="G6">
            <v>0</v>
          </cell>
          <cell r="H6" t="str">
            <v>Параскивопуло И.В. Гранкин Е.В.</v>
          </cell>
        </row>
        <row r="7">
          <cell r="C7" t="str">
            <v>ПАШАЕВ Джавид Аязович</v>
          </cell>
          <cell r="D7" t="str">
            <v>11.01.02, 2р</v>
          </cell>
          <cell r="E7" t="str">
            <v>СФО</v>
          </cell>
          <cell r="F7" t="str">
            <v>Красноярский, Ужур, МО</v>
          </cell>
          <cell r="G7">
            <v>0</v>
          </cell>
          <cell r="H7" t="str">
            <v xml:space="preserve"> Воробьёв С.А.</v>
          </cell>
        </row>
        <row r="8">
          <cell r="C8" t="str">
            <v>АЗАНОВ Александр Александрович</v>
          </cell>
          <cell r="D8" t="str">
            <v>30.07.01, КМС</v>
          </cell>
          <cell r="E8" t="str">
            <v>УФО</v>
          </cell>
          <cell r="F8" t="str">
            <v>Курганская, Курган</v>
          </cell>
          <cell r="G8">
            <v>0</v>
          </cell>
          <cell r="H8" t="str">
            <v>Осипов В.Ю., Миниахметов А.С.</v>
          </cell>
        </row>
        <row r="9">
          <cell r="C9" t="str">
            <v>КОВАЛЬ Илья Денисович</v>
          </cell>
          <cell r="D9" t="str">
            <v>13.05.02, 1ю</v>
          </cell>
          <cell r="E9" t="str">
            <v>СФО</v>
          </cell>
          <cell r="F9" t="str">
            <v>Кемеровская, Прокопьевск, МО</v>
          </cell>
          <cell r="G9">
            <v>0</v>
          </cell>
          <cell r="H9" t="str">
            <v>Баглаев В.Г.</v>
          </cell>
        </row>
        <row r="10">
          <cell r="C10" t="str">
            <v>ЧЕНЦОВ Дмитрий Алексеевич</v>
          </cell>
          <cell r="D10" t="str">
            <v>12.01.01, 1р</v>
          </cell>
          <cell r="E10" t="str">
            <v>СФО</v>
          </cell>
          <cell r="F10" t="str">
            <v>Алтайский, Бийск</v>
          </cell>
          <cell r="G10">
            <v>0</v>
          </cell>
          <cell r="H10" t="str">
            <v>Шалюта П.В., Паринова Т.В.</v>
          </cell>
        </row>
        <row r="11">
          <cell r="C11" t="str">
            <v>БЕССАРАБ Кирилл Евгеньевич</v>
          </cell>
          <cell r="D11" t="str">
            <v>02.10.01, 2р</v>
          </cell>
          <cell r="E11" t="str">
            <v>СФО</v>
          </cell>
          <cell r="F11" t="str">
            <v>Кемеровская, Прокопьевск, МО</v>
          </cell>
          <cell r="G11">
            <v>0</v>
          </cell>
          <cell r="H11" t="str">
            <v>Баглаев В.Г.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3"/>
      <sheetName val="кр4"/>
      <sheetName val="кр5"/>
      <sheetName val="кр6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ЯЧМЕНЕВ Ростислав Андреевич</v>
          </cell>
          <cell r="D6" t="str">
            <v>14.05.01, 1р</v>
          </cell>
          <cell r="E6" t="str">
            <v>СФО</v>
          </cell>
          <cell r="F6" t="str">
            <v>Томская, Северск</v>
          </cell>
          <cell r="G6">
            <v>0</v>
          </cell>
          <cell r="H6" t="str">
            <v>Любченко С.Л.</v>
          </cell>
        </row>
        <row r="7">
          <cell r="C7" t="str">
            <v>ЛАПЫГИН Кирилл Алексеевич</v>
          </cell>
          <cell r="D7" t="str">
            <v>28.02.2002, 1р</v>
          </cell>
          <cell r="E7" t="str">
            <v>СФО</v>
          </cell>
          <cell r="F7" t="str">
            <v>Новосибирская, Новосибирск, МО</v>
          </cell>
          <cell r="G7">
            <v>0</v>
          </cell>
          <cell r="H7" t="str">
            <v>Загребнев А.В. Казаков А.Н.</v>
          </cell>
        </row>
        <row r="8">
          <cell r="C8" t="str">
            <v>ВАСИЛЬЕВ Владислав Андреевич</v>
          </cell>
          <cell r="D8" t="str">
            <v>25.05.02, 1р</v>
          </cell>
          <cell r="E8" t="str">
            <v>СФО</v>
          </cell>
          <cell r="F8" t="str">
            <v>Томская, Северск</v>
          </cell>
          <cell r="G8">
            <v>0</v>
          </cell>
          <cell r="H8" t="str">
            <v>Вышегородцев Д.Е., Вахмистрова Н.А.</v>
          </cell>
        </row>
        <row r="9">
          <cell r="C9" t="str">
            <v>КОЛЕСОВ Андрей Александрович</v>
          </cell>
          <cell r="D9" t="str">
            <v>05.05.01, 2р</v>
          </cell>
          <cell r="E9" t="str">
            <v>СФО</v>
          </cell>
          <cell r="F9" t="str">
            <v>Алтайский, Бийск</v>
          </cell>
          <cell r="G9">
            <v>0</v>
          </cell>
          <cell r="H9" t="str">
            <v>Димитриенко И.В.</v>
          </cell>
        </row>
        <row r="10">
          <cell r="C10" t="str">
            <v>НЕСТЕРОВ Андрей Андреевич</v>
          </cell>
          <cell r="D10" t="str">
            <v>27.09.01, 1р</v>
          </cell>
          <cell r="E10" t="str">
            <v>СФО</v>
          </cell>
          <cell r="F10" t="str">
            <v>Кемеровская, Кемерово, МО</v>
          </cell>
          <cell r="G10">
            <v>0</v>
          </cell>
          <cell r="H10" t="str">
            <v>Шиянов С.А.</v>
          </cell>
        </row>
        <row r="11">
          <cell r="C11" t="str">
            <v>СЕМИЛЕТОВ Александр Алексеевич</v>
          </cell>
          <cell r="D11" t="str">
            <v>08.03.01, 1р</v>
          </cell>
          <cell r="E11" t="str">
            <v>УФО</v>
          </cell>
          <cell r="F11" t="str">
            <v>Свердловская, Сухой Лог</v>
          </cell>
          <cell r="G11">
            <v>0</v>
          </cell>
          <cell r="H11" t="str">
            <v>Малых К.В.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topLeftCell="A66" workbookViewId="0">
      <selection activeCell="M81" sqref="M8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03" t="s">
        <v>7</v>
      </c>
      <c r="B1" s="103"/>
      <c r="C1" s="103"/>
      <c r="D1" s="103"/>
      <c r="E1" s="103"/>
      <c r="F1" s="103"/>
      <c r="G1" s="103"/>
      <c r="H1" s="103"/>
      <c r="I1" s="103"/>
    </row>
    <row r="2" spans="1:10" ht="17.25" customHeight="1">
      <c r="A2" s="104" t="s">
        <v>149</v>
      </c>
      <c r="B2" s="104"/>
      <c r="C2" s="104"/>
      <c r="D2" s="104"/>
      <c r="E2" s="104"/>
      <c r="F2" s="104"/>
      <c r="G2" s="104"/>
      <c r="H2" s="104"/>
      <c r="I2" s="104"/>
    </row>
    <row r="3" spans="1:10" ht="21" customHeight="1">
      <c r="A3" s="119" t="str">
        <f>[1]реквизиты!$A$2</f>
        <v>Всероссийский турнир по самбо, посвящённый памяти Героя СССР Г.Н.Ворошилова</v>
      </c>
      <c r="B3" s="119"/>
      <c r="C3" s="119"/>
      <c r="D3" s="119"/>
      <c r="E3" s="119"/>
      <c r="F3" s="119"/>
      <c r="G3" s="119"/>
      <c r="H3" s="119"/>
      <c r="I3" s="119"/>
    </row>
    <row r="4" spans="1:10" ht="16.5" customHeight="1" thickBot="1">
      <c r="A4" s="104" t="str">
        <f>[1]реквизиты!$A$3</f>
        <v>1-3 сентября 2017г.                                                        г.Томск</v>
      </c>
      <c r="B4" s="104"/>
      <c r="C4" s="104"/>
      <c r="D4" s="104"/>
      <c r="E4" s="104"/>
      <c r="F4" s="104"/>
      <c r="G4" s="104"/>
      <c r="H4" s="104"/>
      <c r="I4" s="104"/>
    </row>
    <row r="5" spans="1:10" ht="3.75" hidden="1" customHeight="1" thickBot="1">
      <c r="A5" s="104"/>
      <c r="B5" s="104"/>
      <c r="C5" s="104"/>
      <c r="D5" s="104"/>
      <c r="E5" s="104"/>
      <c r="F5" s="104"/>
      <c r="G5" s="104"/>
      <c r="H5" s="104"/>
      <c r="I5" s="104"/>
    </row>
    <row r="6" spans="1:10" ht="11.1" customHeight="1">
      <c r="B6" s="99" t="s">
        <v>0</v>
      </c>
      <c r="C6" s="101" t="s">
        <v>1</v>
      </c>
      <c r="D6" s="101" t="s">
        <v>2</v>
      </c>
      <c r="E6" s="101" t="s">
        <v>11</v>
      </c>
      <c r="F6" s="101" t="s">
        <v>12</v>
      </c>
      <c r="G6" s="94"/>
      <c r="H6" s="96" t="s">
        <v>3</v>
      </c>
      <c r="I6" s="98"/>
    </row>
    <row r="7" spans="1:10" ht="13.5" customHeight="1" thickBot="1">
      <c r="B7" s="100"/>
      <c r="C7" s="102"/>
      <c r="D7" s="102"/>
      <c r="E7" s="102"/>
      <c r="F7" s="102"/>
      <c r="G7" s="95"/>
      <c r="H7" s="97"/>
      <c r="I7" s="98"/>
    </row>
    <row r="8" spans="1:10" ht="24.95" customHeight="1" thickBot="1">
      <c r="A8" s="109" t="s">
        <v>150</v>
      </c>
      <c r="B8" s="38" t="s">
        <v>4</v>
      </c>
      <c r="C8" s="71" t="str">
        <f>[2]ит.пр!C6</f>
        <v>ИСАЯН Владислав Валерьевич</v>
      </c>
      <c r="D8" s="71" t="str">
        <f>[2]ит.пр!D6</f>
        <v>08.08.02, КМС</v>
      </c>
      <c r="E8" s="71" t="str">
        <f>[2]ит.пр!E6</f>
        <v>СФО</v>
      </c>
      <c r="F8" s="71" t="str">
        <f>[2]ит.пр!F6</f>
        <v>Алтайский, Заринск, МО</v>
      </c>
      <c r="G8" s="120">
        <f>[2]ит.пр!G6</f>
        <v>0</v>
      </c>
      <c r="H8" s="46" t="str">
        <f>[2]ит.пр!H6</f>
        <v>Блинов А.В., Блинова Л.О.</v>
      </c>
      <c r="I8" s="40"/>
      <c r="J8" s="41">
        <v>1</v>
      </c>
    </row>
    <row r="9" spans="1:10" ht="24.95" customHeight="1" thickBot="1">
      <c r="A9" s="110"/>
      <c r="B9" s="39" t="s">
        <v>5</v>
      </c>
      <c r="C9" s="71" t="str">
        <f>[2]ит.пр!C7</f>
        <v>ПТАШКИН Кирилл Романович</v>
      </c>
      <c r="D9" s="71" t="str">
        <f>[2]ит.пр!D7</f>
        <v>15.08.02, 1р</v>
      </c>
      <c r="E9" s="71" t="str">
        <f>[2]ит.пр!E7</f>
        <v>СФО</v>
      </c>
      <c r="F9" s="71" t="str">
        <f>[2]ит.пр!F7</f>
        <v>Алтайский, Мамонтово, МО</v>
      </c>
      <c r="G9" s="120">
        <f>[2]ит.пр!G7</f>
        <v>0</v>
      </c>
      <c r="H9" s="46" t="str">
        <f>[2]ит.пр!H7</f>
        <v>Косилов А.А.</v>
      </c>
      <c r="I9" s="40"/>
      <c r="J9" s="41">
        <v>2</v>
      </c>
    </row>
    <row r="10" spans="1:10" ht="24.95" customHeight="1" thickBot="1">
      <c r="A10" s="110"/>
      <c r="B10" s="42" t="s">
        <v>6</v>
      </c>
      <c r="C10" s="71" t="str">
        <f>[2]ит.пр!C8</f>
        <v>ФРИДРИХ Кирилл Евгеньевич</v>
      </c>
      <c r="D10" s="71" t="str">
        <f>[2]ит.пр!D8</f>
        <v>20.09.03, 1ю</v>
      </c>
      <c r="E10" s="71" t="str">
        <f>[2]ит.пр!E8</f>
        <v>СФО</v>
      </c>
      <c r="F10" s="71" t="str">
        <f>[2]ит.пр!F8</f>
        <v>Красноярский, Красноярск, МО</v>
      </c>
      <c r="G10" s="120">
        <f>[2]ит.пр!G8</f>
        <v>0</v>
      </c>
      <c r="H10" s="46" t="str">
        <f>[2]ит.пр!H8</f>
        <v>Гусаров В.П.</v>
      </c>
      <c r="I10" s="15"/>
      <c r="J10" s="41">
        <v>3</v>
      </c>
    </row>
    <row r="11" spans="1:10" ht="24.95" customHeight="1" thickBot="1">
      <c r="A11" s="110"/>
      <c r="B11" s="43" t="s">
        <v>6</v>
      </c>
      <c r="C11" s="71" t="str">
        <f>[2]ит.пр!C9</f>
        <v>НАБИЕВ Эльвин Юсифович</v>
      </c>
      <c r="D11" s="71" t="str">
        <f>[2]ит.пр!D9</f>
        <v>21.06.03, 1ю</v>
      </c>
      <c r="E11" s="71" t="str">
        <f>[2]ит.пр!E9</f>
        <v>СФО</v>
      </c>
      <c r="F11" s="71" t="str">
        <f>[2]ит.пр!F9</f>
        <v>Красноярский, Сосновоборск</v>
      </c>
      <c r="G11" s="120">
        <f>[2]ит.пр!G9</f>
        <v>0</v>
      </c>
      <c r="H11" s="46" t="str">
        <f>[2]ит.пр!H9</f>
        <v>Кожевников С.Н., Батурин А.В.</v>
      </c>
      <c r="I11" s="15"/>
      <c r="J11" s="41">
        <v>4</v>
      </c>
    </row>
    <row r="12" spans="1:10" ht="24.95" customHeight="1" thickBot="1">
      <c r="A12" s="110"/>
      <c r="B12" s="43" t="s">
        <v>8</v>
      </c>
      <c r="C12" s="71" t="str">
        <f>[2]ит.пр!C10</f>
        <v>КИРЮШОК Роман Сергеевич</v>
      </c>
      <c r="D12" s="71" t="str">
        <f>[2]ит.пр!D10</f>
        <v>06.12.2002, 3р</v>
      </c>
      <c r="E12" s="71" t="str">
        <f>[2]ит.пр!E10</f>
        <v>СФО</v>
      </c>
      <c r="F12" s="71" t="str">
        <f>[2]ит.пр!F10</f>
        <v>Новосибирская, Новосибирск, МО</v>
      </c>
      <c r="G12" s="120">
        <f>[2]ит.пр!G10</f>
        <v>0</v>
      </c>
      <c r="H12" s="46" t="str">
        <f>[2]ит.пр!H10</f>
        <v>Лаптинов Р.П.</v>
      </c>
      <c r="I12" s="15"/>
    </row>
    <row r="13" spans="1:10" ht="24.95" customHeight="1" thickBot="1">
      <c r="A13" s="111"/>
      <c r="B13" s="44" t="s">
        <v>8</v>
      </c>
      <c r="C13" s="72" t="str">
        <f>[2]ит.пр!C11</f>
        <v>АСОЕВ Фирдавс Файзидинович</v>
      </c>
      <c r="D13" s="72" t="str">
        <f>[2]ит.пр!D11</f>
        <v>28.04.2003, 1р</v>
      </c>
      <c r="E13" s="72" t="str">
        <f>[2]ит.пр!E11</f>
        <v>СФО</v>
      </c>
      <c r="F13" s="72" t="str">
        <f>[2]ит.пр!F11</f>
        <v>Новосибирская, Новосибирск, МО</v>
      </c>
      <c r="G13" s="121">
        <f>[2]ит.пр!G11</f>
        <v>0</v>
      </c>
      <c r="H13" s="73" t="str">
        <f>[2]ит.пр!H11</f>
        <v>Корюкин О.Н.</v>
      </c>
      <c r="I13" s="15"/>
    </row>
    <row r="14" spans="1:10" ht="3.75" customHeight="1" thickBot="1">
      <c r="B14" s="8"/>
      <c r="C14" s="8"/>
      <c r="D14" s="8"/>
      <c r="E14" s="8"/>
      <c r="F14" s="8"/>
      <c r="G14" s="8"/>
      <c r="H14" s="8"/>
      <c r="I14" s="11"/>
    </row>
    <row r="15" spans="1:10" ht="24.95" customHeight="1" thickBot="1">
      <c r="A15" s="109" t="s">
        <v>151</v>
      </c>
      <c r="B15" s="68" t="s">
        <v>4</v>
      </c>
      <c r="C15" s="62" t="str">
        <f>[3]ит.пр!C6</f>
        <v>ШИЛОВ Дмитрий Андреевич</v>
      </c>
      <c r="D15" s="62" t="str">
        <f>[3]ит.пр!D6</f>
        <v>05.06.01, КМС</v>
      </c>
      <c r="E15" s="62" t="str">
        <f>[3]ит.пр!E6</f>
        <v>СФО</v>
      </c>
      <c r="F15" s="62" t="str">
        <f>[3]ит.пр!F6</f>
        <v>Алтайский, Бийск</v>
      </c>
      <c r="G15" s="122">
        <f>[3]ит.пр!G6</f>
        <v>0</v>
      </c>
      <c r="H15" s="74" t="str">
        <f>[3]ит.пр!H6</f>
        <v>Первов В.И. Трескин С.М.</v>
      </c>
      <c r="I15" s="15"/>
      <c r="J15" s="41">
        <v>5</v>
      </c>
    </row>
    <row r="16" spans="1:10" ht="24.95" customHeight="1" thickBot="1">
      <c r="A16" s="110"/>
      <c r="B16" s="69" t="s">
        <v>5</v>
      </c>
      <c r="C16" s="62" t="str">
        <f>[3]ит.пр!C7</f>
        <v>КУСАИНОВ Аят Хайдулович</v>
      </c>
      <c r="D16" s="62" t="str">
        <f>[3]ит.пр!D7</f>
        <v>05.02.03, 2ю</v>
      </c>
      <c r="E16" s="62" t="str">
        <f>[3]ит.пр!E7</f>
        <v>СФО</v>
      </c>
      <c r="F16" s="62" t="str">
        <f>[3]ит.пр!F7</f>
        <v>Омская, Омск, МО</v>
      </c>
      <c r="G16" s="122">
        <f>[3]ит.пр!G7</f>
        <v>0</v>
      </c>
      <c r="H16" s="74" t="str">
        <f>[3]ит.пр!H7</f>
        <v>Султанов М.М.</v>
      </c>
      <c r="I16" s="15"/>
      <c r="J16" s="41">
        <v>6</v>
      </c>
    </row>
    <row r="17" spans="1:16" ht="24.95" customHeight="1" thickBot="1">
      <c r="A17" s="110"/>
      <c r="B17" s="69" t="s">
        <v>6</v>
      </c>
      <c r="C17" s="62" t="str">
        <f>[3]ит.пр!C8</f>
        <v>АБДУКАРИМОВ Фарход Абдулхакимович</v>
      </c>
      <c r="D17" s="62" t="str">
        <f>[3]ит.пр!D8</f>
        <v>23.05.2002, 1ю</v>
      </c>
      <c r="E17" s="62" t="str">
        <f>[3]ит.пр!E8</f>
        <v>СФО</v>
      </c>
      <c r="F17" s="62" t="str">
        <f>[3]ит.пр!F8</f>
        <v>Новосибирская, Новосибирск, МО</v>
      </c>
      <c r="G17" s="122">
        <f>[3]ит.пр!G8</f>
        <v>0</v>
      </c>
      <c r="H17" s="74" t="str">
        <f>[3]ит.пр!H8</f>
        <v>Лепяхов С.В. Лепяхова Н.А.</v>
      </c>
      <c r="I17" s="15"/>
      <c r="J17" s="41">
        <v>7</v>
      </c>
    </row>
    <row r="18" spans="1:16" ht="24.95" customHeight="1" thickBot="1">
      <c r="A18" s="110"/>
      <c r="B18" s="69" t="s">
        <v>6</v>
      </c>
      <c r="C18" s="62" t="str">
        <f>[3]ит.пр!C9</f>
        <v>ШАТИЛОВ Глеб Антольевич</v>
      </c>
      <c r="D18" s="62" t="str">
        <f>[3]ит.пр!D9</f>
        <v>04.02.02, 1ю</v>
      </c>
      <c r="E18" s="62" t="str">
        <f>[3]ит.пр!E9</f>
        <v>СФО</v>
      </c>
      <c r="F18" s="62" t="str">
        <f>[3]ит.пр!F9</f>
        <v>Кемеровская, Прокопьевск, МО</v>
      </c>
      <c r="G18" s="122">
        <f>[3]ит.пр!G9</f>
        <v>0</v>
      </c>
      <c r="H18" s="74" t="str">
        <f>[3]ит.пр!H9</f>
        <v>Носиков В.В.</v>
      </c>
      <c r="I18" s="15"/>
      <c r="J18" s="41">
        <v>8</v>
      </c>
    </row>
    <row r="19" spans="1:16" ht="24.95" customHeight="1" thickBot="1">
      <c r="A19" s="110"/>
      <c r="B19" s="69" t="s">
        <v>8</v>
      </c>
      <c r="C19" s="62" t="str">
        <f>[3]ит.пр!C10</f>
        <v>БОГДАНОВ Иван Васильевич</v>
      </c>
      <c r="D19" s="62" t="str">
        <f>[3]ит.пр!D10</f>
        <v>22.09.03, 1ю</v>
      </c>
      <c r="E19" s="62" t="str">
        <f>[3]ит.пр!E10</f>
        <v>СФО</v>
      </c>
      <c r="F19" s="62" t="str">
        <f>[3]ит.пр!F10</f>
        <v>Красноярский, Сосновоборск</v>
      </c>
      <c r="G19" s="122">
        <f>[3]ит.пр!G10</f>
        <v>0</v>
      </c>
      <c r="H19" s="74" t="str">
        <f>[3]ит.пр!H10</f>
        <v>Кожевников С.Н., Батурин А.В.</v>
      </c>
      <c r="I19" s="15"/>
    </row>
    <row r="20" spans="1:16" ht="24.95" customHeight="1" thickBot="1">
      <c r="A20" s="111"/>
      <c r="B20" s="70" t="s">
        <v>8</v>
      </c>
      <c r="C20" s="63" t="str">
        <f>[3]ит.пр!C11</f>
        <v>ШИЛЯГИН Дмитрий Андреевич</v>
      </c>
      <c r="D20" s="63" t="str">
        <f>[3]ит.пр!D11</f>
        <v>20.02.2002, 2р</v>
      </c>
      <c r="E20" s="63" t="str">
        <f>[3]ит.пр!E11</f>
        <v>СФО</v>
      </c>
      <c r="F20" s="63" t="str">
        <f>[3]ит.пр!F11</f>
        <v>Новосибирская, Новосибирск, МО</v>
      </c>
      <c r="G20" s="123">
        <f>[3]ит.пр!G11</f>
        <v>0</v>
      </c>
      <c r="H20" s="75" t="str">
        <f>[3]ит.пр!H11</f>
        <v>Брыков И.А. Вингородов П.А. Ишмаков Р. М.</v>
      </c>
      <c r="I20" s="15"/>
      <c r="L20" s="18"/>
      <c r="M20" s="19"/>
      <c r="N20" s="18"/>
      <c r="O20" s="20"/>
      <c r="P20" s="16"/>
    </row>
    <row r="21" spans="1:16" ht="9" customHeight="1" thickBot="1">
      <c r="B21" s="13"/>
      <c r="C21" s="9"/>
      <c r="D21" s="9"/>
      <c r="E21" s="26"/>
      <c r="F21" s="9"/>
      <c r="G21" s="9"/>
      <c r="H21" s="9"/>
      <c r="I21" s="11"/>
    </row>
    <row r="22" spans="1:16" ht="24.95" customHeight="1" thickBot="1">
      <c r="A22" s="112" t="s">
        <v>152</v>
      </c>
      <c r="B22" s="66" t="s">
        <v>4</v>
      </c>
      <c r="C22" s="62" t="str">
        <f>[4]ит.пр!C6</f>
        <v>АГАДЖАНЯН Ален Ишханович</v>
      </c>
      <c r="D22" s="62" t="str">
        <f>[4]ит.пр!D6</f>
        <v>07.01.02, 1ю</v>
      </c>
      <c r="E22" s="62" t="str">
        <f>[4]ит.пр!E6</f>
        <v>СФО</v>
      </c>
      <c r="F22" s="62" t="str">
        <f>[4]ит.пр!F6</f>
        <v>Красноярский, Красноярск, МО</v>
      </c>
      <c r="G22" s="122">
        <f>[4]ит.пр!G6</f>
        <v>0</v>
      </c>
      <c r="H22" s="74" t="str">
        <f>[4]ит.пр!H6</f>
        <v>Гусаров В.П.</v>
      </c>
      <c r="I22" s="15"/>
      <c r="J22" s="41">
        <v>9</v>
      </c>
    </row>
    <row r="23" spans="1:16" ht="24.95" customHeight="1" thickBot="1">
      <c r="A23" s="113"/>
      <c r="B23" s="67" t="s">
        <v>5</v>
      </c>
      <c r="C23" s="62" t="str">
        <f>[4]ит.пр!C7</f>
        <v>КИРЮХИН Илья Иванович</v>
      </c>
      <c r="D23" s="62" t="str">
        <f>[4]ит.пр!D7</f>
        <v>18.01.02, 1р</v>
      </c>
      <c r="E23" s="62" t="str">
        <f>[4]ит.пр!E7</f>
        <v>УФО</v>
      </c>
      <c r="F23" s="62" t="str">
        <f>[4]ит.пр!F7</f>
        <v>Курганская, Курган</v>
      </c>
      <c r="G23" s="122">
        <f>[4]ит.пр!G7</f>
        <v>0</v>
      </c>
      <c r="H23" s="74" t="str">
        <f>[4]ит.пр!H7</f>
        <v>Бородин О.Б., Воронов В.В.</v>
      </c>
      <c r="I23" s="15"/>
      <c r="J23" s="41">
        <v>10</v>
      </c>
    </row>
    <row r="24" spans="1:16" ht="24.95" customHeight="1" thickBot="1">
      <c r="A24" s="113"/>
      <c r="B24" s="67" t="s">
        <v>6</v>
      </c>
      <c r="C24" s="62" t="str">
        <f>[4]ит.пр!C8</f>
        <v>СЕЛИФОНОВ Евгений Сергеевич</v>
      </c>
      <c r="D24" s="62" t="str">
        <f>[4]ит.пр!D8</f>
        <v>30.06.02, 1ю</v>
      </c>
      <c r="E24" s="62" t="str">
        <f>[4]ит.пр!E8</f>
        <v>СФО</v>
      </c>
      <c r="F24" s="62" t="str">
        <f>[4]ит.пр!F8</f>
        <v>Алтайский, Барнаул</v>
      </c>
      <c r="G24" s="122">
        <f>[4]ит.пр!G8</f>
        <v>0</v>
      </c>
      <c r="H24" s="74" t="str">
        <f>[4]ит.пр!H8</f>
        <v>Жданов В.В., Тюкин С.Г.</v>
      </c>
      <c r="I24" s="15"/>
      <c r="J24" s="41">
        <v>11</v>
      </c>
    </row>
    <row r="25" spans="1:16" ht="24.95" customHeight="1" thickBot="1">
      <c r="A25" s="113"/>
      <c r="B25" s="67" t="s">
        <v>6</v>
      </c>
      <c r="C25" s="62" t="str">
        <f>[4]ит.пр!C9</f>
        <v>МОГИЛКИН Данил Владимирович</v>
      </c>
      <c r="D25" s="62" t="str">
        <f>[4]ит.пр!D9</f>
        <v>20.04.02, 1р</v>
      </c>
      <c r="E25" s="62" t="str">
        <f>[4]ит.пр!E9</f>
        <v>СФО</v>
      </c>
      <c r="F25" s="62" t="str">
        <f>[4]ит.пр!F9</f>
        <v>Новосибирская, Новосибирск, МО</v>
      </c>
      <c r="G25" s="122">
        <f>[4]ит.пр!G9</f>
        <v>0</v>
      </c>
      <c r="H25" s="74" t="str">
        <f>[4]ит.пр!H9</f>
        <v>Цыганов С.В.</v>
      </c>
      <c r="I25" s="15"/>
      <c r="J25" s="41">
        <v>12</v>
      </c>
    </row>
    <row r="26" spans="1:16" ht="24.95" customHeight="1" thickBot="1">
      <c r="A26" s="113"/>
      <c r="B26" s="67" t="s">
        <v>8</v>
      </c>
      <c r="C26" s="62" t="str">
        <f>[4]ит.пр!C10</f>
        <v>ЯКОВЛЕВ Денис Вадимович</v>
      </c>
      <c r="D26" s="62" t="str">
        <f>[4]ит.пр!D10</f>
        <v>12.07.03, 1ю</v>
      </c>
      <c r="E26" s="62" t="str">
        <f>[4]ит.пр!E10</f>
        <v>СФО</v>
      </c>
      <c r="F26" s="62" t="str">
        <f>[4]ит.пр!F10</f>
        <v>Новосибирская, Новосибирск, МО</v>
      </c>
      <c r="G26" s="122">
        <f>[4]ит.пр!G10</f>
        <v>0</v>
      </c>
      <c r="H26" s="74" t="str">
        <f>[4]ит.пр!H10</f>
        <v>Лепяхов С.В. Лепяхова Н.А.</v>
      </c>
      <c r="I26" s="15"/>
    </row>
    <row r="27" spans="1:16" ht="24.95" customHeight="1" thickBot="1">
      <c r="A27" s="114"/>
      <c r="B27" s="65" t="s">
        <v>8</v>
      </c>
      <c r="C27" s="63" t="str">
        <f>[4]ит.пр!C11</f>
        <v>КАЛБУКОВ Шуну Алексеевич</v>
      </c>
      <c r="D27" s="63" t="str">
        <f>[4]ит.пр!D11</f>
        <v>21.07.02, 1ю</v>
      </c>
      <c r="E27" s="63" t="str">
        <f>[4]ит.пр!E11</f>
        <v>СФО</v>
      </c>
      <c r="F27" s="63" t="str">
        <f>[4]ит.пр!F11</f>
        <v>Р.Алтай, Г-Алтайск, МО</v>
      </c>
      <c r="G27" s="123">
        <f>[4]ит.пр!G11</f>
        <v>0</v>
      </c>
      <c r="H27" s="75" t="str">
        <f>[4]ит.пр!H11</f>
        <v>Чичинов Р.Р., Аткунов С.Ю.</v>
      </c>
      <c r="I27" s="15"/>
    </row>
    <row r="28" spans="1:16" ht="6" customHeight="1" thickBot="1">
      <c r="A28" s="32"/>
      <c r="B28" s="12"/>
      <c r="C28" s="16"/>
      <c r="D28" s="17"/>
      <c r="E28" s="17"/>
      <c r="F28" s="18"/>
      <c r="G28" s="9"/>
      <c r="H28" s="21"/>
      <c r="I28" s="15"/>
    </row>
    <row r="29" spans="1:16" ht="24.95" customHeight="1" thickBot="1">
      <c r="A29" s="112" t="s">
        <v>13</v>
      </c>
      <c r="B29" s="58" t="s">
        <v>4</v>
      </c>
      <c r="C29" s="62" t="str">
        <f>[5]ит.пр!C6</f>
        <v>САЛОХИДДИНОВ Мухаммад</v>
      </c>
      <c r="D29" s="62" t="str">
        <f>[5]ит.пр!D6</f>
        <v>12.08.2001, 1ю</v>
      </c>
      <c r="E29" s="62" t="str">
        <f>[5]ит.пр!E6</f>
        <v>СФО</v>
      </c>
      <c r="F29" s="62" t="str">
        <f>[5]ит.пр!F6</f>
        <v>Новосибирская, Новосибирск, МО</v>
      </c>
      <c r="G29" s="122">
        <f>[5]ит.пр!G6</f>
        <v>0</v>
      </c>
      <c r="H29" s="74" t="str">
        <f>[5]ит.пр!H6</f>
        <v>Федосеев М.Н.</v>
      </c>
      <c r="I29" s="15"/>
      <c r="J29" s="41">
        <v>13</v>
      </c>
    </row>
    <row r="30" spans="1:16" ht="24.95" customHeight="1" thickBot="1">
      <c r="A30" s="113"/>
      <c r="B30" s="59" t="s">
        <v>5</v>
      </c>
      <c r="C30" s="62" t="str">
        <f>[5]ит.пр!C7</f>
        <v>ЛИЗНЕВ Анатолий Анатольевич</v>
      </c>
      <c r="D30" s="62" t="str">
        <f>[5]ит.пр!D7</f>
        <v>30.07.02, КМС</v>
      </c>
      <c r="E30" s="62" t="str">
        <f>[5]ит.пр!E7</f>
        <v>СФО</v>
      </c>
      <c r="F30" s="62" t="str">
        <f>[5]ит.пр!F7</f>
        <v>Кемеровская, Прокопьевск, МО</v>
      </c>
      <c r="G30" s="122">
        <f>[5]ит.пр!G7</f>
        <v>0</v>
      </c>
      <c r="H30" s="74" t="str">
        <f>[5]ит.пр!H7</f>
        <v>Баглаев В.Г.</v>
      </c>
      <c r="I30" s="15"/>
      <c r="J30" s="41">
        <v>14</v>
      </c>
    </row>
    <row r="31" spans="1:16" ht="24.95" customHeight="1" thickBot="1">
      <c r="A31" s="113"/>
      <c r="B31" s="59" t="s">
        <v>6</v>
      </c>
      <c r="C31" s="62" t="str">
        <f>[5]ит.пр!C8</f>
        <v>ХОРЬКОВ Анатолий Николаевич</v>
      </c>
      <c r="D31" s="62" t="str">
        <f>[5]ит.пр!D8</f>
        <v>16.06.01, 1р</v>
      </c>
      <c r="E31" s="62" t="str">
        <f>[5]ит.пр!E8</f>
        <v>УФО</v>
      </c>
      <c r="F31" s="62" t="str">
        <f>[5]ит.пр!F8</f>
        <v>Свердловская, Сухой Лог</v>
      </c>
      <c r="G31" s="122">
        <f>[5]ит.пр!G8</f>
        <v>0</v>
      </c>
      <c r="H31" s="74" t="str">
        <f>[5]ит.пр!H8</f>
        <v>Путинцева Л.В., Бекетов В.В.</v>
      </c>
      <c r="I31" s="15"/>
      <c r="J31" s="41">
        <v>15</v>
      </c>
    </row>
    <row r="32" spans="1:16" ht="24.95" customHeight="1" thickBot="1">
      <c r="A32" s="113"/>
      <c r="B32" s="59" t="s">
        <v>6</v>
      </c>
      <c r="C32" s="62" t="str">
        <f>[5]ит.пр!C9</f>
        <v>КОСАКОВСКИЙ Артем Евгеньевич</v>
      </c>
      <c r="D32" s="62" t="str">
        <f>[5]ит.пр!D9</f>
        <v>15.10.2001, 2р</v>
      </c>
      <c r="E32" s="62" t="str">
        <f>[5]ит.пр!E9</f>
        <v>СФО</v>
      </c>
      <c r="F32" s="62" t="str">
        <f>[5]ит.пр!F9</f>
        <v>Новосибирская, Новосибирск, МО</v>
      </c>
      <c r="G32" s="122">
        <f>[5]ит.пр!G9</f>
        <v>0</v>
      </c>
      <c r="H32" s="74" t="str">
        <f>[5]ит.пр!H9</f>
        <v>Корюкин О.Н.</v>
      </c>
      <c r="I32" s="15"/>
      <c r="J32" s="41">
        <v>16</v>
      </c>
    </row>
    <row r="33" spans="1:10" ht="24.95" customHeight="1" thickBot="1">
      <c r="A33" s="113"/>
      <c r="B33" s="59" t="s">
        <v>8</v>
      </c>
      <c r="C33" s="62" t="str">
        <f>[5]ит.пр!C10</f>
        <v>ПАНФИЛОВ Владимир Константинович</v>
      </c>
      <c r="D33" s="62" t="str">
        <f>[5]ит.пр!D10</f>
        <v>28.01.02, 2р</v>
      </c>
      <c r="E33" s="62" t="str">
        <f>[5]ит.пр!E10</f>
        <v>СФО</v>
      </c>
      <c r="F33" s="62" t="str">
        <f>[5]ит.пр!F10</f>
        <v>Алтайский, Бийск</v>
      </c>
      <c r="G33" s="122">
        <f>[5]ит.пр!G10</f>
        <v>0</v>
      </c>
      <c r="H33" s="74" t="str">
        <f>[5]ит.пр!H10</f>
        <v>Дурыманов Н.В.</v>
      </c>
      <c r="I33" s="45" t="s">
        <v>10</v>
      </c>
    </row>
    <row r="34" spans="1:10" ht="24.95" customHeight="1" thickBot="1">
      <c r="A34" s="114"/>
      <c r="B34" s="60" t="s">
        <v>8</v>
      </c>
      <c r="C34" s="63" t="str">
        <f>[5]ит.пр!C11</f>
        <v>САФАРГАЛИЕВ Илья Константинович</v>
      </c>
      <c r="D34" s="63" t="str">
        <f>[5]ит.пр!D11</f>
        <v>30.05.02, 1ю</v>
      </c>
      <c r="E34" s="63" t="str">
        <f>[5]ит.пр!E11</f>
        <v>СФО</v>
      </c>
      <c r="F34" s="63" t="str">
        <f>[5]ит.пр!F11</f>
        <v>Кемеровская, Прокопьевск, МО</v>
      </c>
      <c r="G34" s="123">
        <f>[5]ит.пр!G11</f>
        <v>0</v>
      </c>
      <c r="H34" s="75" t="str">
        <f>[5]ит.пр!H11</f>
        <v>Баглаев В.Г.</v>
      </c>
      <c r="I34" s="15"/>
    </row>
    <row r="35" spans="1:10" ht="8.25" customHeight="1" thickBot="1">
      <c r="A35" s="32"/>
      <c r="B35" s="12"/>
      <c r="C35" s="16"/>
      <c r="D35" s="17"/>
      <c r="E35" s="17"/>
      <c r="F35" s="18"/>
      <c r="G35" s="18"/>
      <c r="H35" s="21"/>
      <c r="I35" s="15"/>
    </row>
    <row r="36" spans="1:10" ht="24.95" customHeight="1" thickBot="1">
      <c r="A36" s="112" t="s">
        <v>153</v>
      </c>
      <c r="B36" s="58" t="s">
        <v>4</v>
      </c>
      <c r="C36" s="62" t="str">
        <f>[6]ит.пр!C6</f>
        <v>БУЛДЫГИН Семен Павлович</v>
      </c>
      <c r="D36" s="62" t="str">
        <f>[6]ит.пр!D6</f>
        <v>18.05.2002, кмс</v>
      </c>
      <c r="E36" s="62" t="str">
        <f>[6]ит.пр!E6</f>
        <v>СФО</v>
      </c>
      <c r="F36" s="62" t="str">
        <f>[6]ит.пр!F6</f>
        <v>Новосибирская, Новосибирск, МО</v>
      </c>
      <c r="G36" s="122">
        <f>[6]ит.пр!G6</f>
        <v>0</v>
      </c>
      <c r="H36" s="74" t="str">
        <f>[6]ит.пр!H6</f>
        <v>Орлов А.А. Завалищев В.С.</v>
      </c>
      <c r="I36" s="15"/>
      <c r="J36" s="41">
        <v>17</v>
      </c>
    </row>
    <row r="37" spans="1:10" ht="24.95" customHeight="1" thickBot="1">
      <c r="A37" s="113"/>
      <c r="B37" s="59" t="s">
        <v>5</v>
      </c>
      <c r="C37" s="62" t="str">
        <f>[6]ит.пр!C7</f>
        <v>СИДОРЕНКО Рэмми Марк Николаевич</v>
      </c>
      <c r="D37" s="62" t="str">
        <f>[6]ит.пр!D7</f>
        <v>18.05.01, 1р</v>
      </c>
      <c r="E37" s="62" t="str">
        <f>[6]ит.пр!E7</f>
        <v>СФО</v>
      </c>
      <c r="F37" s="62" t="str">
        <f>[6]ит.пр!F7</f>
        <v>Кемеровская, Кемерово, МО</v>
      </c>
      <c r="G37" s="122">
        <f>[6]ит.пр!G7</f>
        <v>0</v>
      </c>
      <c r="H37" s="74" t="str">
        <f>[6]ит.пр!H7</f>
        <v>Шиянов С.А.</v>
      </c>
      <c r="I37" s="15"/>
      <c r="J37" s="41">
        <v>18</v>
      </c>
    </row>
    <row r="38" spans="1:10" ht="24.95" customHeight="1" thickBot="1">
      <c r="A38" s="113"/>
      <c r="B38" s="59" t="s">
        <v>6</v>
      </c>
      <c r="C38" s="62" t="str">
        <f>[6]ит.пр!C8</f>
        <v>ДАВИД Кирилл Владимирович</v>
      </c>
      <c r="D38" s="62" t="str">
        <f>[6]ит.пр!D8</f>
        <v>30.11.01, 1р</v>
      </c>
      <c r="E38" s="62" t="str">
        <f>[6]ит.пр!E8</f>
        <v>УФО</v>
      </c>
      <c r="F38" s="62" t="str">
        <f>[6]ит.пр!F8</f>
        <v>Свердловская, Сухой Лог</v>
      </c>
      <c r="G38" s="122">
        <f>[6]ит.пр!G8</f>
        <v>0</v>
      </c>
      <c r="H38" s="74" t="str">
        <f>[6]ит.пр!H8</f>
        <v>Путинцева Л.В., Бекетов В.В.</v>
      </c>
      <c r="I38" s="15"/>
      <c r="J38" s="41">
        <v>19</v>
      </c>
    </row>
    <row r="39" spans="1:10" ht="24.95" customHeight="1" thickBot="1">
      <c r="A39" s="113"/>
      <c r="B39" s="59" t="s">
        <v>6</v>
      </c>
      <c r="C39" s="62" t="str">
        <f>[6]ит.пр!C9</f>
        <v>МАРКОВ Михаил Сергееваич</v>
      </c>
      <c r="D39" s="62" t="str">
        <f>[6]ит.пр!D9</f>
        <v>14.05.01, 2р</v>
      </c>
      <c r="E39" s="62" t="str">
        <f>[6]ит.пр!E9</f>
        <v>СФО</v>
      </c>
      <c r="F39" s="62" t="str">
        <f>[6]ит.пр!F9</f>
        <v>Кемеровская, Прокопьевск, МО</v>
      </c>
      <c r="G39" s="122">
        <f>[6]ит.пр!G9</f>
        <v>0</v>
      </c>
      <c r="H39" s="74" t="str">
        <f>[6]ит.пр!H9</f>
        <v>Баглаев В.Г.</v>
      </c>
      <c r="I39" s="15"/>
      <c r="J39" s="41">
        <v>20</v>
      </c>
    </row>
    <row r="40" spans="1:10" ht="24.95" customHeight="1" thickBot="1">
      <c r="A40" s="113"/>
      <c r="B40" s="59" t="s">
        <v>8</v>
      </c>
      <c r="C40" s="62" t="str">
        <f>[6]ит.пр!C10</f>
        <v>РУБАН Михаил Евгеньевич</v>
      </c>
      <c r="D40" s="62" t="str">
        <f>[6]ит.пр!D10</f>
        <v>18.01.02, 1ю</v>
      </c>
      <c r="E40" s="62" t="str">
        <f>[6]ит.пр!E10</f>
        <v>СФО</v>
      </c>
      <c r="F40" s="62" t="str">
        <f>[6]ит.пр!F10</f>
        <v>Кемеровская, Прокопьевск, МО</v>
      </c>
      <c r="G40" s="122">
        <f>[6]ит.пр!G10</f>
        <v>0</v>
      </c>
      <c r="H40" s="74" t="str">
        <f>[6]ит.пр!H10</f>
        <v>Носиков В.В.</v>
      </c>
      <c r="I40" s="15"/>
    </row>
    <row r="41" spans="1:10" ht="24.95" customHeight="1" thickBot="1">
      <c r="A41" s="114"/>
      <c r="B41" s="60" t="s">
        <v>8</v>
      </c>
      <c r="C41" s="63" t="str">
        <f>[6]ит.пр!C11</f>
        <v>МЕКЕМБАЕВ Фархат Анварович</v>
      </c>
      <c r="D41" s="63" t="str">
        <f>[6]ит.пр!D11</f>
        <v>12.07.02, 1р</v>
      </c>
      <c r="E41" s="63" t="str">
        <f>[6]ит.пр!E11</f>
        <v>СФО</v>
      </c>
      <c r="F41" s="63" t="str">
        <f>[6]ит.пр!F11</f>
        <v>Алтайский, Барнаул, МО</v>
      </c>
      <c r="G41" s="123">
        <f>[6]ит.пр!G11</f>
        <v>0</v>
      </c>
      <c r="H41" s="75" t="str">
        <f>[6]ит.пр!H11</f>
        <v>Жданов В.В., Тюкин С.Г.</v>
      </c>
      <c r="I41" s="15"/>
    </row>
    <row r="42" spans="1:10" ht="7.5" customHeight="1" thickBot="1">
      <c r="B42" s="14"/>
      <c r="C42" s="10"/>
      <c r="D42" s="10"/>
      <c r="E42" s="27"/>
      <c r="F42" s="10"/>
      <c r="G42" s="9"/>
      <c r="H42" s="22"/>
      <c r="I42" s="11"/>
    </row>
    <row r="43" spans="1:10" ht="24.95" customHeight="1" thickBot="1">
      <c r="A43" s="112" t="s">
        <v>154</v>
      </c>
      <c r="B43" s="66" t="s">
        <v>4</v>
      </c>
      <c r="C43" s="62" t="str">
        <f>[7]ит.пр!C6</f>
        <v>ВАЛИЕВ Рустам Алиджонович</v>
      </c>
      <c r="D43" s="62" t="str">
        <f>[7]ит.пр!D6</f>
        <v>12.06.2002, 1р</v>
      </c>
      <c r="E43" s="62" t="str">
        <f>[7]ит.пр!E6</f>
        <v>СФО</v>
      </c>
      <c r="F43" s="62" t="str">
        <f>[7]ит.пр!F6</f>
        <v>Новосибирская, Новосибирск, МО</v>
      </c>
      <c r="G43" s="122">
        <f>[7]ит.пр!G6</f>
        <v>0</v>
      </c>
      <c r="H43" s="74" t="str">
        <f>[7]ит.пр!H6</f>
        <v>Вяткин В.В.</v>
      </c>
      <c r="I43" s="15"/>
      <c r="J43" s="41">
        <v>21</v>
      </c>
    </row>
    <row r="44" spans="1:10" ht="24.95" customHeight="1" thickBot="1">
      <c r="A44" s="113"/>
      <c r="B44" s="67" t="s">
        <v>5</v>
      </c>
      <c r="C44" s="62" t="str">
        <f>[7]ит.пр!C7</f>
        <v>ШТЕФАН Кирилл Игоревич</v>
      </c>
      <c r="D44" s="62" t="str">
        <f>[7]ит.пр!D7</f>
        <v>07.12.01, 1р</v>
      </c>
      <c r="E44" s="62" t="str">
        <f>[7]ит.пр!E7</f>
        <v>УФО</v>
      </c>
      <c r="F44" s="62" t="str">
        <f>[7]ит.пр!F7</f>
        <v>Курганская, Курган</v>
      </c>
      <c r="G44" s="122">
        <f>[7]ит.пр!G7</f>
        <v>0</v>
      </c>
      <c r="H44" s="74" t="str">
        <f>[7]ит.пр!H7</f>
        <v>Бородин О.Б., Воронов В.В.</v>
      </c>
      <c r="I44" s="15"/>
      <c r="J44" s="41">
        <v>22</v>
      </c>
    </row>
    <row r="45" spans="1:10" ht="24.95" customHeight="1" thickBot="1">
      <c r="A45" s="113"/>
      <c r="B45" s="67" t="s">
        <v>6</v>
      </c>
      <c r="C45" s="62" t="str">
        <f>[7]ит.пр!C8</f>
        <v>БРИЛЬ Сергей Александрович</v>
      </c>
      <c r="D45" s="62" t="str">
        <f>[7]ит.пр!D8</f>
        <v>15.05.01, 3р</v>
      </c>
      <c r="E45" s="62" t="str">
        <f>[7]ит.пр!E8</f>
        <v>СФО</v>
      </c>
      <c r="F45" s="62" t="str">
        <f>[7]ит.пр!F8</f>
        <v>Кемеровская, Юрга</v>
      </c>
      <c r="G45" s="122">
        <f>[7]ит.пр!G8</f>
        <v>0</v>
      </c>
      <c r="H45" s="74" t="str">
        <f>[7]ит.пр!H8</f>
        <v>Кауфман Э.С.</v>
      </c>
      <c r="I45" s="15"/>
      <c r="J45" s="41">
        <v>23</v>
      </c>
    </row>
    <row r="46" spans="1:10" ht="24.95" customHeight="1" thickBot="1">
      <c r="A46" s="113"/>
      <c r="B46" s="67" t="s">
        <v>6</v>
      </c>
      <c r="C46" s="62" t="str">
        <f>[7]ит.пр!C9</f>
        <v>ЛУКАНИН Иван Сергеевич</v>
      </c>
      <c r="D46" s="62" t="str">
        <f>[7]ит.пр!D9</f>
        <v>30.04.02, КМС</v>
      </c>
      <c r="E46" s="62" t="str">
        <f>[7]ит.пр!E9</f>
        <v>СФО</v>
      </c>
      <c r="F46" s="62" t="str">
        <f>[7]ит.пр!F9</f>
        <v>Курганская, Курган</v>
      </c>
      <c r="G46" s="122">
        <f>[7]ит.пр!G9</f>
        <v>0</v>
      </c>
      <c r="H46" s="74" t="str">
        <f>[7]ит.пр!H9</f>
        <v>Бородин О.Б.</v>
      </c>
      <c r="I46" s="15"/>
      <c r="J46" s="41">
        <v>24</v>
      </c>
    </row>
    <row r="47" spans="1:10" ht="24.95" customHeight="1" thickBot="1">
      <c r="A47" s="113"/>
      <c r="B47" s="67" t="s">
        <v>8</v>
      </c>
      <c r="C47" s="62" t="str">
        <f>[7]ит.пр!C10</f>
        <v>МАЛЫГИН Владимир Николаевич</v>
      </c>
      <c r="D47" s="62" t="str">
        <f>[7]ит.пр!D10</f>
        <v>10.03.01, КМС</v>
      </c>
      <c r="E47" s="62" t="str">
        <f>[7]ит.пр!E10</f>
        <v>СФО</v>
      </c>
      <c r="F47" s="62" t="str">
        <f>[7]ит.пр!F10</f>
        <v>Алтайский, Бийск</v>
      </c>
      <c r="G47" s="122">
        <f>[7]ит.пр!G10</f>
        <v>0</v>
      </c>
      <c r="H47" s="74" t="str">
        <f>[7]ит.пр!H10</f>
        <v>Первов В.И., Гаврилов В.В.</v>
      </c>
      <c r="I47" s="15"/>
    </row>
    <row r="48" spans="1:10" ht="24.95" customHeight="1" thickBot="1">
      <c r="A48" s="114"/>
      <c r="B48" s="65" t="s">
        <v>8</v>
      </c>
      <c r="C48" s="63" t="str">
        <f>[7]ит.пр!C11</f>
        <v>КОЖОКЕЛДИЕВ Бекзат</v>
      </c>
      <c r="D48" s="63" t="str">
        <f>[7]ит.пр!D11</f>
        <v>07.01.2001, 2р</v>
      </c>
      <c r="E48" s="63" t="str">
        <f>[7]ит.пр!E11</f>
        <v>СФО</v>
      </c>
      <c r="F48" s="63" t="str">
        <f>[7]ит.пр!F11</f>
        <v>Новосибирская, Новосибирск, МО</v>
      </c>
      <c r="G48" s="123">
        <f>[7]ит.пр!G11</f>
        <v>0</v>
      </c>
      <c r="H48" s="75" t="str">
        <f>[7]ит.пр!H11</f>
        <v>Корюкин О.Н.</v>
      </c>
      <c r="I48" s="15"/>
    </row>
    <row r="49" spans="1:10" ht="3.75" customHeight="1" thickBot="1">
      <c r="B49" s="13"/>
      <c r="C49" s="9"/>
      <c r="D49" s="9"/>
      <c r="E49" s="26"/>
      <c r="F49" s="9"/>
      <c r="G49" s="9"/>
      <c r="H49" s="23"/>
      <c r="I49" s="11"/>
    </row>
    <row r="50" spans="1:10" ht="24.95" customHeight="1" thickBot="1">
      <c r="A50" s="112" t="s">
        <v>155</v>
      </c>
      <c r="B50" s="56" t="s">
        <v>4</v>
      </c>
      <c r="C50" s="62" t="str">
        <f>[8]ит.пр!C6</f>
        <v>АГАМАЛИЕВ Руслан Байрамович</v>
      </c>
      <c r="D50" s="62" t="str">
        <f>[8]ит.пр!D6</f>
        <v>10.10.02, 1ю</v>
      </c>
      <c r="E50" s="62" t="str">
        <f>[8]ит.пр!E6</f>
        <v>СФО</v>
      </c>
      <c r="F50" s="62" t="str">
        <f>[8]ит.пр!F6</f>
        <v>Кемеровская, Кемерово, МО</v>
      </c>
      <c r="G50" s="122">
        <f>[8]ит.пр!G6</f>
        <v>0</v>
      </c>
      <c r="H50" s="74" t="str">
        <f>[8]ит.пр!H6</f>
        <v>Параскивопуло И.В. Гранкин Е.В.</v>
      </c>
      <c r="I50" s="15"/>
      <c r="J50" s="41">
        <v>25</v>
      </c>
    </row>
    <row r="51" spans="1:10" ht="24.95" customHeight="1" thickBot="1">
      <c r="A51" s="113"/>
      <c r="B51" s="57" t="s">
        <v>5</v>
      </c>
      <c r="C51" s="62" t="str">
        <f>[8]ит.пр!C7</f>
        <v>ПАШАЕВ Джавид Аязович</v>
      </c>
      <c r="D51" s="62" t="str">
        <f>[8]ит.пр!D7</f>
        <v>11.01.02, 2р</v>
      </c>
      <c r="E51" s="62" t="str">
        <f>[8]ит.пр!E7</f>
        <v>СФО</v>
      </c>
      <c r="F51" s="62" t="str">
        <f>[8]ит.пр!F7</f>
        <v>Красноярский, Ужур, МО</v>
      </c>
      <c r="G51" s="122">
        <f>[8]ит.пр!G7</f>
        <v>0</v>
      </c>
      <c r="H51" s="74" t="str">
        <f>[8]ит.пр!H7</f>
        <v xml:space="preserve"> Воробьёв С.А.</v>
      </c>
      <c r="I51" s="15"/>
      <c r="J51" s="41">
        <v>26</v>
      </c>
    </row>
    <row r="52" spans="1:10" ht="24.95" customHeight="1" thickBot="1">
      <c r="A52" s="113"/>
      <c r="B52" s="57" t="s">
        <v>6</v>
      </c>
      <c r="C52" s="62" t="str">
        <f>[8]ит.пр!C8</f>
        <v>АЗАНОВ Александр Александрович</v>
      </c>
      <c r="D52" s="62" t="str">
        <f>[8]ит.пр!D8</f>
        <v>30.07.01, КМС</v>
      </c>
      <c r="E52" s="62" t="str">
        <f>[8]ит.пр!E8</f>
        <v>УФО</v>
      </c>
      <c r="F52" s="62" t="str">
        <f>[8]ит.пр!F8</f>
        <v>Курганская, Курган</v>
      </c>
      <c r="G52" s="122">
        <f>[8]ит.пр!G8</f>
        <v>0</v>
      </c>
      <c r="H52" s="74" t="str">
        <f>[8]ит.пр!H8</f>
        <v>Осипов В.Ю., Миниахметов А.С.</v>
      </c>
      <c r="I52" s="15"/>
      <c r="J52" s="41">
        <v>27</v>
      </c>
    </row>
    <row r="53" spans="1:10" ht="24.95" customHeight="1" thickBot="1">
      <c r="A53" s="113"/>
      <c r="B53" s="57" t="s">
        <v>6</v>
      </c>
      <c r="C53" s="62" t="str">
        <f>[8]ит.пр!C9</f>
        <v>КОВАЛЬ Илья Денисович</v>
      </c>
      <c r="D53" s="62" t="str">
        <f>[8]ит.пр!D9</f>
        <v>13.05.02, 1ю</v>
      </c>
      <c r="E53" s="62" t="str">
        <f>[8]ит.пр!E9</f>
        <v>СФО</v>
      </c>
      <c r="F53" s="62" t="str">
        <f>[8]ит.пр!F9</f>
        <v>Кемеровская, Прокопьевск, МО</v>
      </c>
      <c r="G53" s="122">
        <f>[8]ит.пр!G9</f>
        <v>0</v>
      </c>
      <c r="H53" s="74" t="str">
        <f>[8]ит.пр!H9</f>
        <v>Баглаев В.Г.</v>
      </c>
      <c r="I53" s="15"/>
      <c r="J53" s="41">
        <v>28</v>
      </c>
    </row>
    <row r="54" spans="1:10" ht="24.95" customHeight="1" thickBot="1">
      <c r="A54" s="113"/>
      <c r="B54" s="57" t="s">
        <v>8</v>
      </c>
      <c r="C54" s="62" t="str">
        <f>[8]ит.пр!C10</f>
        <v>ЧЕНЦОВ Дмитрий Алексеевич</v>
      </c>
      <c r="D54" s="62" t="str">
        <f>[8]ит.пр!D10</f>
        <v>12.01.01, 1р</v>
      </c>
      <c r="E54" s="62" t="str">
        <f>[8]ит.пр!E10</f>
        <v>СФО</v>
      </c>
      <c r="F54" s="62" t="str">
        <f>[8]ит.пр!F10</f>
        <v>Алтайский, Бийск</v>
      </c>
      <c r="G54" s="122">
        <f>[8]ит.пр!G10</f>
        <v>0</v>
      </c>
      <c r="H54" s="74" t="str">
        <f>[8]ит.пр!H10</f>
        <v>Шалюта П.В., Паринова Т.В.</v>
      </c>
      <c r="I54" s="15"/>
    </row>
    <row r="55" spans="1:10" ht="24.95" customHeight="1" thickBot="1">
      <c r="A55" s="114"/>
      <c r="B55" s="65" t="s">
        <v>8</v>
      </c>
      <c r="C55" s="63" t="str">
        <f>[8]ит.пр!C11</f>
        <v>БЕССАРАБ Кирилл Евгеньевич</v>
      </c>
      <c r="D55" s="63" t="str">
        <f>[8]ит.пр!D11</f>
        <v>02.10.01, 2р</v>
      </c>
      <c r="E55" s="63" t="str">
        <f>[8]ит.пр!E11</f>
        <v>СФО</v>
      </c>
      <c r="F55" s="63" t="str">
        <f>[8]ит.пр!F11</f>
        <v>Кемеровская, Прокопьевск, МО</v>
      </c>
      <c r="G55" s="123">
        <f>[8]ит.пр!G11</f>
        <v>0</v>
      </c>
      <c r="H55" s="75" t="str">
        <f>[8]ит.пр!H11</f>
        <v>Баглаев В.Г.</v>
      </c>
      <c r="I55" s="15"/>
    </row>
    <row r="56" spans="1:10" ht="4.5" customHeight="1" thickBot="1">
      <c r="B56" s="13"/>
      <c r="C56" s="9"/>
      <c r="D56" s="9"/>
      <c r="E56" s="26"/>
      <c r="F56" s="9"/>
      <c r="G56" s="9"/>
      <c r="H56" s="23"/>
      <c r="I56" s="11"/>
    </row>
    <row r="57" spans="1:10" ht="24.95" customHeight="1" thickBot="1">
      <c r="A57" s="112" t="s">
        <v>156</v>
      </c>
      <c r="B57" s="58" t="s">
        <v>4</v>
      </c>
      <c r="C57" s="62" t="str">
        <f>[9]ит.пр!C6</f>
        <v>ЯЧМЕНЕВ Ростислав Андреевич</v>
      </c>
      <c r="D57" s="62" t="str">
        <f>[9]ит.пр!D6</f>
        <v>14.05.01, 1р</v>
      </c>
      <c r="E57" s="62" t="str">
        <f>[9]ит.пр!E6</f>
        <v>СФО</v>
      </c>
      <c r="F57" s="62" t="str">
        <f>[9]ит.пр!F6</f>
        <v>Томская, Северск</v>
      </c>
      <c r="G57" s="122">
        <f>[9]ит.пр!G6</f>
        <v>0</v>
      </c>
      <c r="H57" s="74" t="str">
        <f>[9]ит.пр!H6</f>
        <v>Любченко С.Л.</v>
      </c>
      <c r="I57" s="15"/>
      <c r="J57" s="41">
        <v>29</v>
      </c>
    </row>
    <row r="58" spans="1:10" ht="24.95" customHeight="1" thickBot="1">
      <c r="A58" s="113"/>
      <c r="B58" s="59" t="s">
        <v>5</v>
      </c>
      <c r="C58" s="62" t="str">
        <f>[9]ит.пр!C7</f>
        <v>ЛАПЫГИН Кирилл Алексеевич</v>
      </c>
      <c r="D58" s="62" t="str">
        <f>[9]ит.пр!D7</f>
        <v>28.02.2002, 1р</v>
      </c>
      <c r="E58" s="62" t="str">
        <f>[9]ит.пр!E7</f>
        <v>СФО</v>
      </c>
      <c r="F58" s="62" t="str">
        <f>[9]ит.пр!F7</f>
        <v>Новосибирская, Новосибирск, МО</v>
      </c>
      <c r="G58" s="122">
        <f>[9]ит.пр!G7</f>
        <v>0</v>
      </c>
      <c r="H58" s="74" t="str">
        <f>[9]ит.пр!H7</f>
        <v>Загребнев А.В. Казаков А.Н.</v>
      </c>
      <c r="I58" s="15"/>
      <c r="J58" s="41">
        <v>30</v>
      </c>
    </row>
    <row r="59" spans="1:10" ht="24.95" customHeight="1" thickBot="1">
      <c r="A59" s="113"/>
      <c r="B59" s="59" t="s">
        <v>6</v>
      </c>
      <c r="C59" s="62" t="str">
        <f>[9]ит.пр!C8</f>
        <v>ВАСИЛЬЕВ Владислав Андреевич</v>
      </c>
      <c r="D59" s="62" t="str">
        <f>[9]ит.пр!D8</f>
        <v>25.05.02, 1р</v>
      </c>
      <c r="E59" s="62" t="str">
        <f>[9]ит.пр!E8</f>
        <v>СФО</v>
      </c>
      <c r="F59" s="62" t="str">
        <f>[9]ит.пр!F8</f>
        <v>Томская, Северск</v>
      </c>
      <c r="G59" s="122">
        <f>[9]ит.пр!G8</f>
        <v>0</v>
      </c>
      <c r="H59" s="74" t="str">
        <f>[9]ит.пр!H8</f>
        <v>Вышегородцев Д.Е., Вахмистрова Н.А.</v>
      </c>
      <c r="I59" s="15"/>
      <c r="J59" s="41">
        <v>31</v>
      </c>
    </row>
    <row r="60" spans="1:10" ht="24.95" customHeight="1" thickBot="1">
      <c r="A60" s="113"/>
      <c r="B60" s="59" t="s">
        <v>6</v>
      </c>
      <c r="C60" s="62" t="str">
        <f>[9]ит.пр!C9</f>
        <v>КОЛЕСОВ Андрей Александрович</v>
      </c>
      <c r="D60" s="62" t="str">
        <f>[9]ит.пр!D9</f>
        <v>05.05.01, 2р</v>
      </c>
      <c r="E60" s="62" t="str">
        <f>[9]ит.пр!E9</f>
        <v>СФО</v>
      </c>
      <c r="F60" s="62" t="str">
        <f>[9]ит.пр!F9</f>
        <v>Алтайский, Бийск</v>
      </c>
      <c r="G60" s="122">
        <f>[9]ит.пр!G9</f>
        <v>0</v>
      </c>
      <c r="H60" s="74" t="str">
        <f>[9]ит.пр!H9</f>
        <v>Димитриенко И.В.</v>
      </c>
      <c r="I60" s="15"/>
      <c r="J60" s="41">
        <v>32</v>
      </c>
    </row>
    <row r="61" spans="1:10" ht="24.95" customHeight="1" thickBot="1">
      <c r="A61" s="113"/>
      <c r="B61" s="59" t="s">
        <v>8</v>
      </c>
      <c r="C61" s="62" t="str">
        <f>[9]ит.пр!C10</f>
        <v>НЕСТЕРОВ Андрей Андреевич</v>
      </c>
      <c r="D61" s="62" t="str">
        <f>[9]ит.пр!D10</f>
        <v>27.09.01, 1р</v>
      </c>
      <c r="E61" s="62" t="str">
        <f>[9]ит.пр!E10</f>
        <v>СФО</v>
      </c>
      <c r="F61" s="62" t="str">
        <f>[9]ит.пр!F10</f>
        <v>Кемеровская, Кемерово, МО</v>
      </c>
      <c r="G61" s="122">
        <f>[9]ит.пр!G10</f>
        <v>0</v>
      </c>
      <c r="H61" s="74" t="str">
        <f>[9]ит.пр!H10</f>
        <v>Шиянов С.А.</v>
      </c>
      <c r="I61" s="15"/>
    </row>
    <row r="62" spans="1:10" ht="24.95" customHeight="1" thickBot="1">
      <c r="A62" s="114"/>
      <c r="B62" s="60" t="s">
        <v>8</v>
      </c>
      <c r="C62" s="63" t="str">
        <f>[9]ит.пр!C11</f>
        <v>СЕМИЛЕТОВ Александр Алексеевич</v>
      </c>
      <c r="D62" s="63" t="str">
        <f>[9]ит.пр!D11</f>
        <v>08.03.01, 1р</v>
      </c>
      <c r="E62" s="63" t="str">
        <f>[9]ит.пр!E11</f>
        <v>УФО</v>
      </c>
      <c r="F62" s="63" t="str">
        <f>[9]ит.пр!F11</f>
        <v>Свердловская, Сухой Лог</v>
      </c>
      <c r="G62" s="123">
        <f>[9]ит.пр!G11</f>
        <v>0</v>
      </c>
      <c r="H62" s="75" t="str">
        <f>[9]ит.пр!H11</f>
        <v>Малых К.В.</v>
      </c>
      <c r="I62" s="15"/>
    </row>
    <row r="63" spans="1:10" ht="6" customHeight="1" thickBot="1">
      <c r="B63" s="13"/>
      <c r="C63" s="9"/>
      <c r="D63" s="9"/>
      <c r="E63" s="26"/>
      <c r="F63" s="9"/>
      <c r="G63" s="9"/>
      <c r="H63" s="23"/>
      <c r="I63" s="11"/>
    </row>
    <row r="64" spans="1:10" ht="24.95" customHeight="1" thickBot="1">
      <c r="A64" s="106" t="s">
        <v>157</v>
      </c>
      <c r="B64" s="58" t="s">
        <v>4</v>
      </c>
      <c r="C64" s="62" t="str">
        <f>[10]ит.пр!C6</f>
        <v>ЖИЛЕНКО Владимир Сергеевич</v>
      </c>
      <c r="D64" s="62" t="str">
        <f>[10]ит.пр!D6</f>
        <v>21.09.01, КМС</v>
      </c>
      <c r="E64" s="62" t="str">
        <f>[10]ит.пр!E6</f>
        <v>СФО</v>
      </c>
      <c r="F64" s="62" t="str">
        <f>[10]ит.пр!F6</f>
        <v>Алтайский, Заринск, МО</v>
      </c>
      <c r="G64" s="122">
        <f>[10]ит.пр!G6</f>
        <v>0</v>
      </c>
      <c r="H64" s="74" t="str">
        <f>[10]ит.пр!H6</f>
        <v>Блинов А.В., Блинова Л.О.</v>
      </c>
      <c r="I64" s="15"/>
      <c r="J64" s="41">
        <v>33</v>
      </c>
    </row>
    <row r="65" spans="1:10" ht="24.95" customHeight="1" thickBot="1">
      <c r="A65" s="107"/>
      <c r="B65" s="59" t="s">
        <v>5</v>
      </c>
      <c r="C65" s="62" t="str">
        <f>[10]ит.пр!C7</f>
        <v>КЛЕПИКОВ Дмитрий Алексеевич</v>
      </c>
      <c r="D65" s="62" t="str">
        <f>[10]ит.пр!D7</f>
        <v>19.02.01, 1р</v>
      </c>
      <c r="E65" s="62" t="str">
        <f>[10]ит.пр!E7</f>
        <v>СФО</v>
      </c>
      <c r="F65" s="62" t="str">
        <f>[10]ит.пр!F7</f>
        <v>Алтайский, Бийск</v>
      </c>
      <c r="G65" s="122">
        <f>[10]ит.пр!G7</f>
        <v>0</v>
      </c>
      <c r="H65" s="74" t="str">
        <f>[10]ит.пр!H7</f>
        <v>Первов В.И.,Трескин С.М.</v>
      </c>
      <c r="I65" s="15"/>
      <c r="J65" s="41">
        <v>34</v>
      </c>
    </row>
    <row r="66" spans="1:10" ht="24.95" customHeight="1" thickBot="1">
      <c r="A66" s="107"/>
      <c r="B66" s="59" t="s">
        <v>6</v>
      </c>
      <c r="C66" s="62" t="str">
        <f>[10]ит.пр!C8</f>
        <v>МИТЕЛЁВ Илья Сергеевич</v>
      </c>
      <c r="D66" s="62" t="str">
        <f>[10]ит.пр!D8</f>
        <v>15.04.01, 1р</v>
      </c>
      <c r="E66" s="62" t="str">
        <f>[10]ит.пр!E8</f>
        <v>СФО</v>
      </c>
      <c r="F66" s="62" t="str">
        <f>[10]ит.пр!F8</f>
        <v>Алтайский, Мамонтово, МО</v>
      </c>
      <c r="G66" s="122">
        <f>[10]ит.пр!G8</f>
        <v>0</v>
      </c>
      <c r="H66" s="74" t="str">
        <f>[10]ит.пр!H8</f>
        <v>Косилов А.А.</v>
      </c>
      <c r="I66" s="15"/>
      <c r="J66" s="41">
        <v>35</v>
      </c>
    </row>
    <row r="67" spans="1:10" ht="24.95" customHeight="1" thickBot="1">
      <c r="A67" s="107"/>
      <c r="B67" s="59" t="s">
        <v>6</v>
      </c>
      <c r="C67" s="62" t="str">
        <f>[10]ит.пр!C9</f>
        <v>ЗАГАРСКИЙ Денис Владимирович</v>
      </c>
      <c r="D67" s="62" t="str">
        <f>[10]ит.пр!D9</f>
        <v>08.02.02, 2р</v>
      </c>
      <c r="E67" s="62" t="str">
        <f>[10]ит.пр!E9</f>
        <v>СФО</v>
      </c>
      <c r="F67" s="62" t="str">
        <f>[10]ит.пр!F9</f>
        <v>Красноярский, Ужур, МО</v>
      </c>
      <c r="G67" s="122">
        <f>[10]ит.пр!G9</f>
        <v>0</v>
      </c>
      <c r="H67" s="74" t="str">
        <f>[10]ит.пр!H9</f>
        <v>Воробьёв А.А., Винтер В.В.</v>
      </c>
      <c r="I67" s="15"/>
      <c r="J67" s="41">
        <v>36</v>
      </c>
    </row>
    <row r="68" spans="1:10" ht="24.95" customHeight="1" thickBot="1">
      <c r="A68" s="107"/>
      <c r="B68" s="59" t="s">
        <v>8</v>
      </c>
      <c r="C68" s="62" t="str">
        <f>[10]ит.пр!C10</f>
        <v>ДЁМИН Данил Романович</v>
      </c>
      <c r="D68" s="62" t="str">
        <f>[10]ит.пр!D10</f>
        <v>15.02.01, 2р</v>
      </c>
      <c r="E68" s="62" t="str">
        <f>[10]ит.пр!E10</f>
        <v>СФО</v>
      </c>
      <c r="F68" s="62" t="str">
        <f>[10]ит.пр!F10</f>
        <v>Томская, Томск МО</v>
      </c>
      <c r="G68" s="122">
        <f>[10]ит.пр!G10</f>
        <v>0</v>
      </c>
      <c r="H68" s="74" t="str">
        <f>[10]ит.пр!H10</f>
        <v>Попов АН</v>
      </c>
      <c r="I68" s="15"/>
    </row>
    <row r="69" spans="1:10" ht="24.95" customHeight="1" thickBot="1">
      <c r="A69" s="108"/>
      <c r="B69" s="60" t="s">
        <v>9</v>
      </c>
      <c r="C69" s="63" t="str">
        <f>[10]ит.пр!C11</f>
        <v>ОНИЩЕНКО Владислав Сергеевич</v>
      </c>
      <c r="D69" s="63" t="str">
        <f>[10]ит.пр!D11</f>
        <v>26.05.03, 1ю</v>
      </c>
      <c r="E69" s="63" t="str">
        <f>[10]ит.пр!E11</f>
        <v>СФО</v>
      </c>
      <c r="F69" s="63" t="str">
        <f>[10]ит.пр!F11</f>
        <v>Кемеровская, Кемерово, МО</v>
      </c>
      <c r="G69" s="123">
        <f>[10]ит.пр!G11</f>
        <v>0</v>
      </c>
      <c r="H69" s="75" t="str">
        <f>[10]ит.пр!H11</f>
        <v>Параскивопуло И.В. Гранкин Е.В.</v>
      </c>
      <c r="I69" s="15"/>
    </row>
    <row r="70" spans="1:10" ht="8.25" customHeight="1" thickBot="1">
      <c r="B70" s="13"/>
      <c r="C70" s="9"/>
      <c r="D70" s="9"/>
      <c r="E70" s="26"/>
      <c r="F70" s="9"/>
      <c r="G70" s="9"/>
      <c r="H70" s="23"/>
      <c r="I70" s="11"/>
    </row>
    <row r="71" spans="1:10" ht="24.95" customHeight="1" thickBot="1">
      <c r="A71" s="106" t="s">
        <v>158</v>
      </c>
      <c r="B71" s="58" t="s">
        <v>4</v>
      </c>
      <c r="C71" s="61" t="str">
        <f>[11]ит.пр!C6</f>
        <v>АГАПУШКИН Вячеслав Вячеславович</v>
      </c>
      <c r="D71" s="61" t="str">
        <f>[11]ит.пр!D6</f>
        <v>04.04.01, КМС</v>
      </c>
      <c r="E71" s="61" t="str">
        <f>[11]ит.пр!E6</f>
        <v>СФО</v>
      </c>
      <c r="F71" s="61" t="str">
        <f>[11]ит.пр!F6</f>
        <v>Алтайский, Бийск</v>
      </c>
      <c r="G71" s="124">
        <f>[11]ит.пр!G6</f>
        <v>0</v>
      </c>
      <c r="H71" s="86" t="str">
        <f>[11]ит.пр!H6</f>
        <v>Димитриенко И.В., Гуляев А.М.</v>
      </c>
      <c r="I71" s="15"/>
      <c r="J71" s="41">
        <v>37</v>
      </c>
    </row>
    <row r="72" spans="1:10" ht="24.95" customHeight="1" thickBot="1">
      <c r="A72" s="107"/>
      <c r="B72" s="59" t="s">
        <v>5</v>
      </c>
      <c r="C72" s="61" t="str">
        <f>[11]ит.пр!C7</f>
        <v>ШИЛОВ Данила Сергеевич</v>
      </c>
      <c r="D72" s="61" t="str">
        <f>[11]ит.пр!D7</f>
        <v>23.01.2003, 1р</v>
      </c>
      <c r="E72" s="61" t="str">
        <f>[11]ит.пр!E7</f>
        <v>СФО</v>
      </c>
      <c r="F72" s="61" t="str">
        <f>[11]ит.пр!F7</f>
        <v>Новосибирская, Новосибирск, МО</v>
      </c>
      <c r="G72" s="124">
        <f>[11]ит.пр!G7</f>
        <v>0</v>
      </c>
      <c r="H72" s="86" t="str">
        <f>[11]ит.пр!H7</f>
        <v>Мордвинов А.И.</v>
      </c>
      <c r="I72" s="15"/>
      <c r="J72" s="41">
        <v>38</v>
      </c>
    </row>
    <row r="73" spans="1:10" ht="24.95" customHeight="1" thickBot="1">
      <c r="A73" s="107"/>
      <c r="B73" s="59" t="s">
        <v>6</v>
      </c>
      <c r="C73" s="61" t="str">
        <f>[11]ит.пр!C8</f>
        <v>ШАВОЛИН Иван Алексеевич</v>
      </c>
      <c r="D73" s="61" t="str">
        <f>[11]ит.пр!D8</f>
        <v>29.09.01, 1ю</v>
      </c>
      <c r="E73" s="61" t="str">
        <f>[11]ит.пр!E8</f>
        <v>СФО</v>
      </c>
      <c r="F73" s="61" t="str">
        <f>[11]ит.пр!F8</f>
        <v>Кемеровская, Кемерово, МО</v>
      </c>
      <c r="G73" s="124">
        <f>[11]ит.пр!G8</f>
        <v>0</v>
      </c>
      <c r="H73" s="86" t="str">
        <f>[11]ит.пр!H8</f>
        <v>Параскивопуло И.В. Гранкин Е.В.</v>
      </c>
      <c r="I73" s="15"/>
      <c r="J73" s="41">
        <v>39</v>
      </c>
    </row>
    <row r="74" spans="1:10" ht="24.95" customHeight="1" thickBot="1">
      <c r="A74" s="107"/>
      <c r="B74" s="59" t="s">
        <v>6</v>
      </c>
      <c r="C74" s="61" t="str">
        <f>[11]ит.пр!C9</f>
        <v>МИЛЮТИН Алексей Сергеевич</v>
      </c>
      <c r="D74" s="61" t="str">
        <f>[11]ит.пр!D9</f>
        <v>11.10.2001, 1р</v>
      </c>
      <c r="E74" s="61" t="str">
        <f>[11]ит.пр!E9</f>
        <v>СФО</v>
      </c>
      <c r="F74" s="61" t="str">
        <f>[11]ит.пр!F9</f>
        <v>Новосибирская, Новосибирск, МО</v>
      </c>
      <c r="G74" s="124">
        <f>[11]ит.пр!G9</f>
        <v>0</v>
      </c>
      <c r="H74" s="86" t="str">
        <f>[11]ит.пр!H9</f>
        <v>Джунусов А.И. Казаков А.Н.</v>
      </c>
      <c r="I74" s="15"/>
      <c r="J74" s="41">
        <v>40</v>
      </c>
    </row>
    <row r="75" spans="1:10" ht="24.95" customHeight="1" thickBot="1">
      <c r="A75" s="107"/>
      <c r="B75" s="59" t="s">
        <v>8</v>
      </c>
      <c r="C75" s="61" t="str">
        <f>[11]ит.пр!C10</f>
        <v>ЛЕТЯЕВ Андрей Владимирович</v>
      </c>
      <c r="D75" s="61" t="str">
        <f>[11]ит.пр!D10</f>
        <v>09.05.02, 2ю</v>
      </c>
      <c r="E75" s="61" t="str">
        <f>[11]ит.пр!E10</f>
        <v>СФО</v>
      </c>
      <c r="F75" s="61" t="str">
        <f>[11]ит.пр!F10</f>
        <v>Алтайский, Бийск</v>
      </c>
      <c r="G75" s="124">
        <f>[11]ит.пр!G10</f>
        <v>0</v>
      </c>
      <c r="H75" s="86" t="str">
        <f>[11]ит.пр!H10</f>
        <v>Гаврилов В.В., Кайгородов О.С.</v>
      </c>
      <c r="I75" s="15"/>
    </row>
    <row r="76" spans="1:10" ht="24.95" customHeight="1" thickBot="1">
      <c r="A76" s="108"/>
      <c r="B76" s="60" t="s">
        <v>8</v>
      </c>
      <c r="C76" s="61" t="str">
        <f>[11]ит.пр!C11</f>
        <v>ЦУРА Егор Вячеславович</v>
      </c>
      <c r="D76" s="61" t="str">
        <f>[11]ит.пр!D11</f>
        <v>05.07.01, 1р</v>
      </c>
      <c r="E76" s="61" t="str">
        <f>[11]ит.пр!E11</f>
        <v>СФО</v>
      </c>
      <c r="F76" s="61" t="str">
        <f>[11]ит.пр!F11</f>
        <v>Новосибирская, Новосибирск, МО</v>
      </c>
      <c r="G76" s="124">
        <f>[11]ит.пр!G11</f>
        <v>0</v>
      </c>
      <c r="H76" s="86" t="str">
        <f>[11]ит.пр!H11</f>
        <v xml:space="preserve">Макагон Н.А.Мордвинов А.И. </v>
      </c>
      <c r="I76" s="15"/>
    </row>
    <row r="77" spans="1:10" ht="12" customHeight="1">
      <c r="A77" s="1"/>
      <c r="B77" s="2"/>
      <c r="C77" s="3"/>
      <c r="D77" s="4"/>
      <c r="E77" s="4"/>
      <c r="F77" s="5"/>
      <c r="G77" s="5"/>
      <c r="H77" s="3"/>
      <c r="J77" s="1"/>
    </row>
    <row r="78" spans="1:10" ht="12" customHeight="1">
      <c r="A78" s="1"/>
      <c r="B78" s="25" t="s">
        <v>14</v>
      </c>
      <c r="C78" s="6"/>
      <c r="D78" s="6"/>
      <c r="E78" s="28"/>
      <c r="F78" s="25" t="str">
        <f>[1]реквизиты!$G$6</f>
        <v>Д.Е.Вышегородцев</v>
      </c>
      <c r="G78" s="25"/>
      <c r="H78" s="6"/>
    </row>
    <row r="79" spans="1:10" ht="14.25" customHeight="1">
      <c r="A79" s="1"/>
      <c r="B79" s="25"/>
      <c r="C79" s="7"/>
      <c r="D79" s="7"/>
      <c r="E79" s="29"/>
      <c r="F79" s="31" t="str">
        <f>[1]реквизиты!$G$7</f>
        <v>/Северск/</v>
      </c>
      <c r="G79" s="24"/>
      <c r="H79" s="7"/>
    </row>
    <row r="80" spans="1:10" ht="17.25" customHeight="1">
      <c r="A80" s="1"/>
      <c r="B80" s="25" t="s">
        <v>15</v>
      </c>
      <c r="C80" s="7"/>
      <c r="D80" s="7"/>
      <c r="E80" s="29"/>
      <c r="F80" s="25" t="str">
        <f>[1]реквизиты!$G$8</f>
        <v>С.М.Трескин</v>
      </c>
      <c r="G80" s="25"/>
      <c r="H80" s="6"/>
    </row>
    <row r="81" spans="3:8" ht="12" customHeight="1">
      <c r="C81" s="1"/>
      <c r="F81" s="31" t="str">
        <f>[1]реквизиты!$G$9</f>
        <v>/Бийск/</v>
      </c>
      <c r="H81" s="7"/>
    </row>
  </sheetData>
  <mergeCells count="23">
    <mergeCell ref="A71:A76"/>
    <mergeCell ref="A8:A13"/>
    <mergeCell ref="A15:A20"/>
    <mergeCell ref="A22:A27"/>
    <mergeCell ref="A29:A34"/>
    <mergeCell ref="A36:A41"/>
    <mergeCell ref="A43:A48"/>
    <mergeCell ref="A50:A55"/>
    <mergeCell ref="A57:A62"/>
    <mergeCell ref="A64:A69"/>
    <mergeCell ref="A5:I5"/>
    <mergeCell ref="G6:G7"/>
    <mergeCell ref="I6:I7"/>
    <mergeCell ref="A1:I1"/>
    <mergeCell ref="A2:I2"/>
    <mergeCell ref="A3:I3"/>
    <mergeCell ref="A4:I4"/>
    <mergeCell ref="H6:H7"/>
    <mergeCell ref="B6:B7"/>
    <mergeCell ref="D6:D7"/>
    <mergeCell ref="F6:F7"/>
    <mergeCell ref="C6:C7"/>
    <mergeCell ref="E6:E7"/>
  </mergeCells>
  <phoneticPr fontId="0" type="noConversion"/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1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topLeftCell="A65" workbookViewId="0">
      <selection activeCell="H81" sqref="A1:I81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30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03" t="s">
        <v>7</v>
      </c>
      <c r="B1" s="103"/>
      <c r="C1" s="103"/>
      <c r="D1" s="103"/>
      <c r="E1" s="103"/>
      <c r="F1" s="103"/>
      <c r="G1" s="103"/>
      <c r="H1" s="103"/>
      <c r="I1" s="103"/>
    </row>
    <row r="2" spans="1:10" ht="25.5" customHeight="1">
      <c r="A2" s="104" t="s">
        <v>18</v>
      </c>
      <c r="B2" s="104"/>
      <c r="C2" s="104"/>
      <c r="D2" s="104"/>
      <c r="E2" s="104"/>
      <c r="F2" s="104"/>
      <c r="G2" s="104"/>
      <c r="H2" s="104"/>
      <c r="I2" s="104"/>
    </row>
    <row r="3" spans="1:10" ht="33.75" customHeight="1">
      <c r="A3" s="105" t="s">
        <v>26</v>
      </c>
      <c r="B3" s="105"/>
      <c r="C3" s="105"/>
      <c r="D3" s="105"/>
      <c r="E3" s="105"/>
      <c r="F3" s="105"/>
      <c r="G3" s="105"/>
      <c r="H3" s="105"/>
      <c r="I3" s="105"/>
    </row>
    <row r="4" spans="1:10" ht="16.5" customHeight="1" thickBot="1">
      <c r="A4" s="104" t="s">
        <v>27</v>
      </c>
      <c r="B4" s="104"/>
      <c r="C4" s="104"/>
      <c r="D4" s="104"/>
      <c r="E4" s="104"/>
      <c r="F4" s="104"/>
      <c r="G4" s="104"/>
      <c r="H4" s="104"/>
      <c r="I4" s="104"/>
    </row>
    <row r="5" spans="1:10" ht="3.75" hidden="1" customHeight="1" thickBot="1">
      <c r="A5" s="104"/>
      <c r="B5" s="104"/>
      <c r="C5" s="104"/>
      <c r="D5" s="104"/>
      <c r="E5" s="104"/>
      <c r="F5" s="104"/>
      <c r="G5" s="104"/>
      <c r="H5" s="104"/>
      <c r="I5" s="104"/>
    </row>
    <row r="6" spans="1:10" ht="11.1" customHeight="1">
      <c r="B6" s="99" t="s">
        <v>0</v>
      </c>
      <c r="C6" s="101" t="s">
        <v>1</v>
      </c>
      <c r="D6" s="101" t="s">
        <v>2</v>
      </c>
      <c r="E6" s="101" t="s">
        <v>11</v>
      </c>
      <c r="F6" s="101" t="s">
        <v>12</v>
      </c>
      <c r="G6" s="94"/>
      <c r="H6" s="96" t="s">
        <v>3</v>
      </c>
      <c r="I6" s="98"/>
    </row>
    <row r="7" spans="1:10" ht="13.5" customHeight="1" thickBot="1">
      <c r="B7" s="100"/>
      <c r="C7" s="102"/>
      <c r="D7" s="102"/>
      <c r="E7" s="102"/>
      <c r="F7" s="102"/>
      <c r="G7" s="95"/>
      <c r="H7" s="97"/>
      <c r="I7" s="98"/>
    </row>
    <row r="8" spans="1:10" ht="24.95" customHeight="1" thickBot="1">
      <c r="A8" s="117" t="s">
        <v>19</v>
      </c>
      <c r="B8" s="38" t="s">
        <v>4</v>
      </c>
      <c r="C8" s="71" t="s">
        <v>28</v>
      </c>
      <c r="D8" s="71" t="s">
        <v>29</v>
      </c>
      <c r="E8" s="71" t="s">
        <v>30</v>
      </c>
      <c r="F8" s="71" t="s">
        <v>31</v>
      </c>
      <c r="G8" s="71"/>
      <c r="H8" s="71" t="s">
        <v>32</v>
      </c>
      <c r="I8" s="40"/>
      <c r="J8" s="41">
        <v>1</v>
      </c>
    </row>
    <row r="9" spans="1:10" ht="24.95" customHeight="1" thickBot="1">
      <c r="A9" s="118"/>
      <c r="B9" s="93" t="s">
        <v>5</v>
      </c>
      <c r="C9" s="72" t="s">
        <v>33</v>
      </c>
      <c r="D9" s="72" t="s">
        <v>34</v>
      </c>
      <c r="E9" s="72" t="s">
        <v>30</v>
      </c>
      <c r="F9" s="72" t="s">
        <v>35</v>
      </c>
      <c r="G9" s="72"/>
      <c r="H9" s="73" t="s">
        <v>36</v>
      </c>
      <c r="I9" s="40"/>
      <c r="J9" s="41">
        <v>2</v>
      </c>
    </row>
    <row r="10" spans="1:10" ht="24.95" hidden="1" customHeight="1" thickBot="1">
      <c r="A10" s="36"/>
      <c r="B10" s="77" t="s">
        <v>6</v>
      </c>
      <c r="C10" s="92" t="s">
        <v>37</v>
      </c>
      <c r="D10" s="92" t="s">
        <v>38</v>
      </c>
      <c r="E10" s="92" t="s">
        <v>39</v>
      </c>
      <c r="F10" s="92" t="s">
        <v>40</v>
      </c>
      <c r="G10" s="92"/>
      <c r="H10" s="50" t="s">
        <v>41</v>
      </c>
      <c r="I10" s="15"/>
      <c r="J10" s="41">
        <v>3</v>
      </c>
    </row>
    <row r="11" spans="1:10" ht="24.95" hidden="1" customHeight="1" thickBot="1">
      <c r="A11" s="36"/>
      <c r="B11" s="43" t="s">
        <v>6</v>
      </c>
      <c r="C11" s="71" t="s">
        <v>42</v>
      </c>
      <c r="D11" s="71" t="s">
        <v>43</v>
      </c>
      <c r="E11" s="71" t="s">
        <v>39</v>
      </c>
      <c r="F11" s="71" t="s">
        <v>44</v>
      </c>
      <c r="G11" s="71"/>
      <c r="H11" s="46" t="s">
        <v>45</v>
      </c>
      <c r="I11" s="15"/>
      <c r="J11" s="41">
        <v>4</v>
      </c>
    </row>
    <row r="12" spans="1:10" ht="24.95" hidden="1" customHeight="1" thickBot="1">
      <c r="A12" s="36"/>
      <c r="B12" s="43" t="s">
        <v>8</v>
      </c>
      <c r="C12" s="71" t="s">
        <v>46</v>
      </c>
      <c r="D12" s="71" t="s">
        <v>47</v>
      </c>
      <c r="E12" s="71" t="s">
        <v>39</v>
      </c>
      <c r="F12" s="71" t="s">
        <v>48</v>
      </c>
      <c r="G12" s="71"/>
      <c r="H12" s="46" t="s">
        <v>49</v>
      </c>
      <c r="I12" s="15"/>
    </row>
    <row r="13" spans="1:10" ht="24.95" hidden="1" customHeight="1" thickBot="1">
      <c r="A13" s="37"/>
      <c r="B13" s="44" t="s">
        <v>8</v>
      </c>
      <c r="C13" s="72" t="s">
        <v>50</v>
      </c>
      <c r="D13" s="72" t="s">
        <v>51</v>
      </c>
      <c r="E13" s="72" t="s">
        <v>39</v>
      </c>
      <c r="F13" s="72" t="s">
        <v>52</v>
      </c>
      <c r="G13" s="72"/>
      <c r="H13" s="73" t="s">
        <v>53</v>
      </c>
      <c r="I13" s="15"/>
    </row>
    <row r="14" spans="1:10" ht="15.95" customHeight="1" thickBot="1">
      <c r="B14" s="8"/>
      <c r="C14" s="8"/>
      <c r="D14" s="8"/>
      <c r="E14" s="8"/>
      <c r="F14" s="8"/>
      <c r="G14" s="8"/>
      <c r="H14" s="8"/>
      <c r="I14" s="11"/>
    </row>
    <row r="15" spans="1:10" ht="24.95" customHeight="1" thickBot="1">
      <c r="A15" s="117" t="s">
        <v>20</v>
      </c>
      <c r="B15" s="55" t="s">
        <v>4</v>
      </c>
      <c r="C15" s="62" t="s">
        <v>54</v>
      </c>
      <c r="D15" s="62" t="s">
        <v>55</v>
      </c>
      <c r="E15" s="62" t="s">
        <v>30</v>
      </c>
      <c r="F15" s="62" t="s">
        <v>56</v>
      </c>
      <c r="G15" s="62"/>
      <c r="H15" s="62" t="s">
        <v>57</v>
      </c>
      <c r="I15" s="15"/>
      <c r="J15" s="41">
        <v>5</v>
      </c>
    </row>
    <row r="16" spans="1:10" ht="24.95" customHeight="1" thickBot="1">
      <c r="A16" s="118"/>
      <c r="B16" s="44" t="s">
        <v>5</v>
      </c>
      <c r="C16" s="63" t="s">
        <v>58</v>
      </c>
      <c r="D16" s="63" t="s">
        <v>59</v>
      </c>
      <c r="E16" s="63" t="s">
        <v>30</v>
      </c>
      <c r="F16" s="63" t="s">
        <v>60</v>
      </c>
      <c r="G16" s="63"/>
      <c r="H16" s="75" t="s">
        <v>61</v>
      </c>
      <c r="I16" s="15"/>
      <c r="J16" s="41">
        <v>6</v>
      </c>
    </row>
    <row r="17" spans="1:16" ht="24.95" hidden="1" customHeight="1" thickBot="1">
      <c r="A17" s="90"/>
      <c r="B17" s="77" t="s">
        <v>6</v>
      </c>
      <c r="C17" s="64" t="e">
        <v>#N/A</v>
      </c>
      <c r="D17" s="64" t="e">
        <v>#N/A</v>
      </c>
      <c r="E17" s="64" t="e">
        <v>#N/A</v>
      </c>
      <c r="F17" s="64" t="e">
        <v>#N/A</v>
      </c>
      <c r="G17" s="64"/>
      <c r="H17" s="76" t="e">
        <v>#N/A</v>
      </c>
      <c r="I17" s="15"/>
      <c r="J17" s="41">
        <v>7</v>
      </c>
    </row>
    <row r="18" spans="1:16" ht="24.95" hidden="1" customHeight="1" thickBot="1">
      <c r="A18" s="90"/>
      <c r="B18" s="42" t="s">
        <v>6</v>
      </c>
      <c r="C18" s="62" t="e">
        <v>#N/A</v>
      </c>
      <c r="D18" s="62" t="e">
        <v>#N/A</v>
      </c>
      <c r="E18" s="62" t="e">
        <v>#N/A</v>
      </c>
      <c r="F18" s="62" t="e">
        <v>#N/A</v>
      </c>
      <c r="G18" s="62"/>
      <c r="H18" s="74" t="e">
        <v>#N/A</v>
      </c>
      <c r="I18" s="15"/>
      <c r="J18" s="41">
        <v>8</v>
      </c>
    </row>
    <row r="19" spans="1:16" ht="24.95" hidden="1" customHeight="1" thickBot="1">
      <c r="A19" s="90"/>
      <c r="B19" s="42" t="s">
        <v>8</v>
      </c>
      <c r="C19" s="62" t="e">
        <v>#N/A</v>
      </c>
      <c r="D19" s="62" t="e">
        <v>#N/A</v>
      </c>
      <c r="E19" s="62" t="e">
        <v>#N/A</v>
      </c>
      <c r="F19" s="62" t="e">
        <v>#N/A</v>
      </c>
      <c r="G19" s="62"/>
      <c r="H19" s="74" t="e">
        <v>#N/A</v>
      </c>
      <c r="I19" s="15"/>
    </row>
    <row r="20" spans="1:16" ht="24.95" hidden="1" customHeight="1" thickBot="1">
      <c r="A20" s="91"/>
      <c r="B20" s="44" t="s">
        <v>8</v>
      </c>
      <c r="C20" s="63" t="e">
        <v>#N/A</v>
      </c>
      <c r="D20" s="63" t="e">
        <v>#N/A</v>
      </c>
      <c r="E20" s="63" t="e">
        <v>#N/A</v>
      </c>
      <c r="F20" s="63" t="e">
        <v>#N/A</v>
      </c>
      <c r="G20" s="63"/>
      <c r="H20" s="75" t="e">
        <v>#N/A</v>
      </c>
      <c r="I20" s="15"/>
      <c r="L20" s="18"/>
      <c r="M20" s="19"/>
      <c r="N20" s="18"/>
      <c r="O20" s="20"/>
      <c r="P20" s="16"/>
    </row>
    <row r="21" spans="1:16" ht="15.95" customHeight="1" thickBot="1">
      <c r="B21" s="78"/>
      <c r="C21" s="9"/>
      <c r="D21" s="9"/>
      <c r="E21" s="26"/>
      <c r="F21" s="9"/>
      <c r="G21" s="9"/>
      <c r="H21" s="9"/>
      <c r="I21" s="11"/>
    </row>
    <row r="22" spans="1:16" ht="24.95" customHeight="1" thickBot="1">
      <c r="A22" s="115" t="s">
        <v>21</v>
      </c>
      <c r="B22" s="53" t="s">
        <v>4</v>
      </c>
      <c r="C22" s="62" t="s">
        <v>62</v>
      </c>
      <c r="D22" s="62" t="s">
        <v>63</v>
      </c>
      <c r="E22" s="62" t="s">
        <v>30</v>
      </c>
      <c r="F22" s="62" t="s">
        <v>64</v>
      </c>
      <c r="G22" s="62"/>
      <c r="H22" s="62" t="s">
        <v>65</v>
      </c>
      <c r="I22" s="15"/>
      <c r="J22" s="41">
        <v>9</v>
      </c>
    </row>
    <row r="23" spans="1:16" ht="24.95" customHeight="1" thickBot="1">
      <c r="A23" s="116"/>
      <c r="B23" s="52" t="s">
        <v>5</v>
      </c>
      <c r="C23" s="63" t="s">
        <v>66</v>
      </c>
      <c r="D23" s="63" t="s">
        <v>67</v>
      </c>
      <c r="E23" s="63" t="s">
        <v>30</v>
      </c>
      <c r="F23" s="63" t="s">
        <v>56</v>
      </c>
      <c r="G23" s="63"/>
      <c r="H23" s="75" t="s">
        <v>57</v>
      </c>
      <c r="I23" s="15"/>
      <c r="J23" s="41">
        <v>10</v>
      </c>
    </row>
    <row r="24" spans="1:16" ht="24.95" hidden="1" customHeight="1" thickBot="1">
      <c r="A24" s="88"/>
      <c r="B24" s="48" t="s">
        <v>6</v>
      </c>
      <c r="C24" s="64" t="e">
        <v>#N/A</v>
      </c>
      <c r="D24" s="64" t="e">
        <v>#N/A</v>
      </c>
      <c r="E24" s="64" t="e">
        <v>#N/A</v>
      </c>
      <c r="F24" s="64" t="e">
        <v>#N/A</v>
      </c>
      <c r="G24" s="64"/>
      <c r="H24" s="76" t="e">
        <v>#N/A</v>
      </c>
      <c r="I24" s="15"/>
      <c r="J24" s="41">
        <v>11</v>
      </c>
    </row>
    <row r="25" spans="1:16" ht="24.95" hidden="1" customHeight="1" thickBot="1">
      <c r="A25" s="88"/>
      <c r="B25" s="51" t="s">
        <v>6</v>
      </c>
      <c r="C25" s="62" t="e">
        <v>#N/A</v>
      </c>
      <c r="D25" s="62" t="e">
        <v>#N/A</v>
      </c>
      <c r="E25" s="62" t="e">
        <v>#N/A</v>
      </c>
      <c r="F25" s="62" t="e">
        <v>#N/A</v>
      </c>
      <c r="G25" s="62"/>
      <c r="H25" s="74" t="e">
        <v>#N/A</v>
      </c>
      <c r="I25" s="15"/>
      <c r="J25" s="41">
        <v>12</v>
      </c>
    </row>
    <row r="26" spans="1:16" ht="24.95" hidden="1" customHeight="1" thickBot="1">
      <c r="A26" s="88"/>
      <c r="B26" s="51" t="s">
        <v>8</v>
      </c>
      <c r="C26" s="62" t="e">
        <v>#N/A</v>
      </c>
      <c r="D26" s="62" t="e">
        <v>#N/A</v>
      </c>
      <c r="E26" s="62" t="e">
        <v>#N/A</v>
      </c>
      <c r="F26" s="62" t="e">
        <v>#N/A</v>
      </c>
      <c r="G26" s="62"/>
      <c r="H26" s="74" t="e">
        <v>#N/A</v>
      </c>
      <c r="I26" s="15"/>
    </row>
    <row r="27" spans="1:16" ht="24.95" hidden="1" customHeight="1" thickBot="1">
      <c r="A27" s="89"/>
      <c r="B27" s="52" t="s">
        <v>8</v>
      </c>
      <c r="C27" s="63" t="e">
        <v>#N/A</v>
      </c>
      <c r="D27" s="63" t="e">
        <v>#N/A</v>
      </c>
      <c r="E27" s="63" t="e">
        <v>#N/A</v>
      </c>
      <c r="F27" s="63" t="e">
        <v>#N/A</v>
      </c>
      <c r="G27" s="63"/>
      <c r="H27" s="75" t="e">
        <v>#N/A</v>
      </c>
      <c r="I27" s="15"/>
    </row>
    <row r="28" spans="1:16" ht="15.95" customHeight="1" thickBot="1">
      <c r="A28" s="32"/>
      <c r="B28" s="12"/>
      <c r="C28" s="16"/>
      <c r="D28" s="17"/>
      <c r="E28" s="17"/>
      <c r="F28" s="18"/>
      <c r="G28" s="9"/>
      <c r="H28" s="21"/>
      <c r="I28" s="15"/>
    </row>
    <row r="29" spans="1:16" ht="24.95" customHeight="1" thickBot="1">
      <c r="A29" s="115" t="s">
        <v>22</v>
      </c>
      <c r="B29" s="79" t="s">
        <v>4</v>
      </c>
      <c r="C29" s="62" t="s">
        <v>68</v>
      </c>
      <c r="D29" s="62" t="s">
        <v>69</v>
      </c>
      <c r="E29" s="62" t="s">
        <v>30</v>
      </c>
      <c r="F29" s="62" t="s">
        <v>70</v>
      </c>
      <c r="G29" s="62"/>
      <c r="H29" s="62" t="s">
        <v>71</v>
      </c>
      <c r="I29" s="15"/>
      <c r="J29" s="41">
        <v>13</v>
      </c>
    </row>
    <row r="30" spans="1:16" ht="24.95" customHeight="1" thickBot="1">
      <c r="A30" s="116"/>
      <c r="B30" s="81" t="s">
        <v>5</v>
      </c>
      <c r="C30" s="63" t="s">
        <v>72</v>
      </c>
      <c r="D30" s="63" t="s">
        <v>73</v>
      </c>
      <c r="E30" s="63" t="s">
        <v>30</v>
      </c>
      <c r="F30" s="63" t="s">
        <v>74</v>
      </c>
      <c r="G30" s="63"/>
      <c r="H30" s="75" t="s">
        <v>75</v>
      </c>
      <c r="I30" s="15"/>
      <c r="J30" s="41">
        <v>14</v>
      </c>
    </row>
    <row r="31" spans="1:16" ht="24.95" hidden="1" customHeight="1" thickBot="1">
      <c r="A31" s="88"/>
      <c r="B31" s="85" t="s">
        <v>6</v>
      </c>
      <c r="C31" s="64" t="s">
        <v>76</v>
      </c>
      <c r="D31" s="64" t="s">
        <v>77</v>
      </c>
      <c r="E31" s="64" t="s">
        <v>30</v>
      </c>
      <c r="F31" s="64" t="s">
        <v>48</v>
      </c>
      <c r="G31" s="64"/>
      <c r="H31" s="76" t="s">
        <v>78</v>
      </c>
      <c r="I31" s="15"/>
      <c r="J31" s="41">
        <v>15</v>
      </c>
    </row>
    <row r="32" spans="1:16" ht="24.95" hidden="1" customHeight="1" thickBot="1">
      <c r="A32" s="88"/>
      <c r="B32" s="80" t="s">
        <v>6</v>
      </c>
      <c r="C32" s="62" t="s">
        <v>79</v>
      </c>
      <c r="D32" s="62" t="s">
        <v>80</v>
      </c>
      <c r="E32" s="62" t="s">
        <v>39</v>
      </c>
      <c r="F32" s="62" t="s">
        <v>48</v>
      </c>
      <c r="G32" s="62"/>
      <c r="H32" s="74" t="s">
        <v>81</v>
      </c>
      <c r="I32" s="15"/>
      <c r="J32" s="41">
        <v>16</v>
      </c>
    </row>
    <row r="33" spans="1:10" ht="24.95" hidden="1" customHeight="1" thickBot="1">
      <c r="A33" s="88"/>
      <c r="B33" s="80" t="s">
        <v>8</v>
      </c>
      <c r="C33" s="62" t="s">
        <v>37</v>
      </c>
      <c r="D33" s="62" t="s">
        <v>38</v>
      </c>
      <c r="E33" s="62" t="s">
        <v>39</v>
      </c>
      <c r="F33" s="62" t="s">
        <v>40</v>
      </c>
      <c r="G33" s="62"/>
      <c r="H33" s="74" t="s">
        <v>41</v>
      </c>
      <c r="I33" s="45" t="s">
        <v>10</v>
      </c>
    </row>
    <row r="34" spans="1:10" ht="24.95" hidden="1" customHeight="1" thickBot="1">
      <c r="A34" s="89"/>
      <c r="B34" s="81" t="s">
        <v>8</v>
      </c>
      <c r="C34" s="63" t="s">
        <v>42</v>
      </c>
      <c r="D34" s="63" t="s">
        <v>43</v>
      </c>
      <c r="E34" s="63" t="s">
        <v>39</v>
      </c>
      <c r="F34" s="63" t="s">
        <v>44</v>
      </c>
      <c r="G34" s="63"/>
      <c r="H34" s="75" t="s">
        <v>45</v>
      </c>
      <c r="I34" s="15"/>
    </row>
    <row r="35" spans="1:10" ht="15.95" customHeight="1" thickBot="1">
      <c r="A35" s="32"/>
      <c r="B35" s="12"/>
      <c r="C35" s="16"/>
      <c r="D35" s="17"/>
      <c r="E35" s="17"/>
      <c r="F35" s="18"/>
      <c r="G35" s="18"/>
      <c r="H35" s="21"/>
      <c r="I35" s="15"/>
    </row>
    <row r="36" spans="1:10" ht="24.95" customHeight="1" thickBot="1">
      <c r="A36" s="115" t="s">
        <v>23</v>
      </c>
      <c r="B36" s="79" t="s">
        <v>4</v>
      </c>
      <c r="C36" s="62" t="s">
        <v>82</v>
      </c>
      <c r="D36" s="62" t="s">
        <v>83</v>
      </c>
      <c r="E36" s="62" t="s">
        <v>30</v>
      </c>
      <c r="F36" s="62" t="s">
        <v>56</v>
      </c>
      <c r="G36" s="62"/>
      <c r="H36" s="62" t="s">
        <v>57</v>
      </c>
      <c r="I36" s="15"/>
      <c r="J36" s="41">
        <v>17</v>
      </c>
    </row>
    <row r="37" spans="1:10" ht="24.95" customHeight="1" thickBot="1">
      <c r="A37" s="116"/>
      <c r="B37" s="81" t="s">
        <v>5</v>
      </c>
      <c r="C37" s="63" t="s">
        <v>84</v>
      </c>
      <c r="D37" s="63" t="s">
        <v>85</v>
      </c>
      <c r="E37" s="63" t="s">
        <v>30</v>
      </c>
      <c r="F37" s="63" t="s">
        <v>86</v>
      </c>
      <c r="G37" s="63"/>
      <c r="H37" s="75" t="s">
        <v>87</v>
      </c>
      <c r="I37" s="15"/>
      <c r="J37" s="41">
        <v>18</v>
      </c>
    </row>
    <row r="38" spans="1:10" ht="24.95" hidden="1" customHeight="1" thickBot="1">
      <c r="A38" s="88"/>
      <c r="B38" s="85" t="s">
        <v>6</v>
      </c>
      <c r="C38" s="64" t="s">
        <v>88</v>
      </c>
      <c r="D38" s="64" t="s">
        <v>89</v>
      </c>
      <c r="E38" s="64" t="s">
        <v>39</v>
      </c>
      <c r="F38" s="64" t="s">
        <v>40</v>
      </c>
      <c r="G38" s="64"/>
      <c r="H38" s="76" t="s">
        <v>41</v>
      </c>
      <c r="I38" s="15"/>
      <c r="J38" s="41">
        <v>19</v>
      </c>
    </row>
    <row r="39" spans="1:10" ht="24.95" hidden="1" customHeight="1" thickBot="1">
      <c r="A39" s="88"/>
      <c r="B39" s="80" t="s">
        <v>6</v>
      </c>
      <c r="C39" s="62" t="s">
        <v>46</v>
      </c>
      <c r="D39" s="62" t="s">
        <v>47</v>
      </c>
      <c r="E39" s="62" t="s">
        <v>39</v>
      </c>
      <c r="F39" s="62" t="s">
        <v>48</v>
      </c>
      <c r="G39" s="62"/>
      <c r="H39" s="74" t="s">
        <v>49</v>
      </c>
      <c r="I39" s="15"/>
      <c r="J39" s="41">
        <v>20</v>
      </c>
    </row>
    <row r="40" spans="1:10" ht="24.95" hidden="1" customHeight="1" thickBot="1">
      <c r="A40" s="88"/>
      <c r="B40" s="80" t="s">
        <v>8</v>
      </c>
      <c r="C40" s="62" t="s">
        <v>50</v>
      </c>
      <c r="D40" s="62" t="s">
        <v>51</v>
      </c>
      <c r="E40" s="62" t="s">
        <v>39</v>
      </c>
      <c r="F40" s="62" t="s">
        <v>52</v>
      </c>
      <c r="G40" s="62"/>
      <c r="H40" s="74" t="s">
        <v>53</v>
      </c>
      <c r="I40" s="15"/>
    </row>
    <row r="41" spans="1:10" ht="24.95" hidden="1" customHeight="1" thickBot="1">
      <c r="A41" s="89"/>
      <c r="B41" s="81" t="s">
        <v>8</v>
      </c>
      <c r="C41" s="63" t="s">
        <v>90</v>
      </c>
      <c r="D41" s="63" t="s">
        <v>91</v>
      </c>
      <c r="E41" s="63" t="s">
        <v>39</v>
      </c>
      <c r="F41" s="63" t="s">
        <v>52</v>
      </c>
      <c r="G41" s="63"/>
      <c r="H41" s="75" t="s">
        <v>92</v>
      </c>
      <c r="I41" s="15"/>
    </row>
    <row r="42" spans="1:10" ht="15.95" customHeight="1" thickBot="1">
      <c r="B42" s="82"/>
      <c r="C42" s="10"/>
      <c r="D42" s="10"/>
      <c r="E42" s="27"/>
      <c r="F42" s="10"/>
      <c r="G42" s="9"/>
      <c r="H42" s="22"/>
      <c r="I42" s="11"/>
    </row>
    <row r="43" spans="1:10" ht="24.95" customHeight="1" thickBot="1">
      <c r="A43" s="115" t="s">
        <v>24</v>
      </c>
      <c r="B43" s="53" t="s">
        <v>4</v>
      </c>
      <c r="C43" s="62" t="s">
        <v>93</v>
      </c>
      <c r="D43" s="62" t="s">
        <v>94</v>
      </c>
      <c r="E43" s="62" t="s">
        <v>30</v>
      </c>
      <c r="F43" s="62" t="s">
        <v>60</v>
      </c>
      <c r="G43" s="62"/>
      <c r="H43" s="74" t="s">
        <v>95</v>
      </c>
      <c r="I43" s="15"/>
      <c r="J43" s="41">
        <v>21</v>
      </c>
    </row>
    <row r="44" spans="1:10" ht="24.95" customHeight="1" thickBot="1">
      <c r="A44" s="116"/>
      <c r="B44" s="52" t="s">
        <v>5</v>
      </c>
      <c r="C44" s="63" t="s">
        <v>96</v>
      </c>
      <c r="D44" s="63" t="s">
        <v>97</v>
      </c>
      <c r="E44" s="63" t="s">
        <v>30</v>
      </c>
      <c r="F44" s="63" t="s">
        <v>56</v>
      </c>
      <c r="G44" s="63"/>
      <c r="H44" s="75" t="s">
        <v>57</v>
      </c>
      <c r="I44" s="15"/>
      <c r="J44" s="41">
        <v>22</v>
      </c>
    </row>
    <row r="45" spans="1:10" ht="24.95" hidden="1" customHeight="1" thickBot="1">
      <c r="A45" s="83"/>
      <c r="B45" s="48" t="s">
        <v>6</v>
      </c>
      <c r="C45" s="64" t="e">
        <v>#N/A</v>
      </c>
      <c r="D45" s="64" t="e">
        <v>#N/A</v>
      </c>
      <c r="E45" s="64" t="e">
        <v>#N/A</v>
      </c>
      <c r="F45" s="64" t="e">
        <v>#N/A</v>
      </c>
      <c r="G45" s="64"/>
      <c r="H45" s="76" t="e">
        <v>#N/A</v>
      </c>
      <c r="I45" s="15"/>
      <c r="J45" s="41">
        <v>23</v>
      </c>
    </row>
    <row r="46" spans="1:10" ht="24.95" hidden="1" customHeight="1" thickBot="1">
      <c r="A46" s="83"/>
      <c r="B46" s="51" t="s">
        <v>6</v>
      </c>
      <c r="C46" s="62" t="e">
        <v>#N/A</v>
      </c>
      <c r="D46" s="62" t="e">
        <v>#N/A</v>
      </c>
      <c r="E46" s="62" t="e">
        <v>#N/A</v>
      </c>
      <c r="F46" s="62" t="e">
        <v>#N/A</v>
      </c>
      <c r="G46" s="62"/>
      <c r="H46" s="74" t="e">
        <v>#N/A</v>
      </c>
      <c r="I46" s="15"/>
      <c r="J46" s="41">
        <v>24</v>
      </c>
    </row>
    <row r="47" spans="1:10" ht="24.95" hidden="1" customHeight="1" thickBot="1">
      <c r="A47" s="83"/>
      <c r="B47" s="51" t="s">
        <v>8</v>
      </c>
      <c r="C47" s="62" t="e">
        <v>#N/A</v>
      </c>
      <c r="D47" s="62" t="e">
        <v>#N/A</v>
      </c>
      <c r="E47" s="62" t="e">
        <v>#N/A</v>
      </c>
      <c r="F47" s="62" t="e">
        <v>#N/A</v>
      </c>
      <c r="G47" s="62"/>
      <c r="H47" s="74" t="e">
        <v>#N/A</v>
      </c>
      <c r="I47" s="15"/>
    </row>
    <row r="48" spans="1:10" ht="24.95" hidden="1" customHeight="1" thickBot="1">
      <c r="A48" s="84"/>
      <c r="B48" s="52" t="s">
        <v>8</v>
      </c>
      <c r="C48" s="63" t="e">
        <v>#N/A</v>
      </c>
      <c r="D48" s="63" t="e">
        <v>#N/A</v>
      </c>
      <c r="E48" s="63" t="e">
        <v>#N/A</v>
      </c>
      <c r="F48" s="63" t="e">
        <v>#N/A</v>
      </c>
      <c r="G48" s="63"/>
      <c r="H48" s="75" t="e">
        <v>#N/A</v>
      </c>
      <c r="I48" s="15"/>
    </row>
    <row r="49" spans="1:10" ht="15.95" customHeight="1" thickBot="1">
      <c r="B49" s="78"/>
      <c r="C49" s="9"/>
      <c r="D49" s="9"/>
      <c r="E49" s="26"/>
      <c r="F49" s="9"/>
      <c r="G49" s="9"/>
      <c r="H49" s="23"/>
      <c r="I49" s="11"/>
    </row>
    <row r="50" spans="1:10" ht="24.95" customHeight="1" thickBot="1">
      <c r="A50" s="115" t="s">
        <v>13</v>
      </c>
      <c r="B50" s="49" t="s">
        <v>4</v>
      </c>
      <c r="C50" s="62" t="s">
        <v>98</v>
      </c>
      <c r="D50" s="62" t="s">
        <v>99</v>
      </c>
      <c r="E50" s="62" t="s">
        <v>30</v>
      </c>
      <c r="F50" s="62" t="s">
        <v>100</v>
      </c>
      <c r="G50" s="62"/>
      <c r="H50" s="74" t="s">
        <v>101</v>
      </c>
      <c r="I50" s="15"/>
      <c r="J50" s="41">
        <v>25</v>
      </c>
    </row>
    <row r="51" spans="1:10" ht="24.95" customHeight="1" thickBot="1">
      <c r="A51" s="116"/>
      <c r="B51" s="52" t="s">
        <v>5</v>
      </c>
      <c r="C51" s="63" t="s">
        <v>102</v>
      </c>
      <c r="D51" s="63" t="s">
        <v>103</v>
      </c>
      <c r="E51" s="63" t="s">
        <v>30</v>
      </c>
      <c r="F51" s="63" t="s">
        <v>56</v>
      </c>
      <c r="G51" s="63"/>
      <c r="H51" s="75" t="s">
        <v>57</v>
      </c>
      <c r="I51" s="15"/>
      <c r="J51" s="41">
        <v>26</v>
      </c>
    </row>
    <row r="52" spans="1:10" ht="24.95" hidden="1" customHeight="1" thickBot="1">
      <c r="A52" s="83"/>
      <c r="B52" s="54" t="s">
        <v>6</v>
      </c>
      <c r="C52" s="64" t="s">
        <v>104</v>
      </c>
      <c r="D52" s="64" t="s">
        <v>105</v>
      </c>
      <c r="E52" s="64" t="s">
        <v>30</v>
      </c>
      <c r="F52" s="64" t="s">
        <v>60</v>
      </c>
      <c r="G52" s="64"/>
      <c r="H52" s="76" t="s">
        <v>106</v>
      </c>
      <c r="I52" s="15"/>
      <c r="J52" s="41">
        <v>27</v>
      </c>
    </row>
    <row r="53" spans="1:10" ht="24.95" hidden="1" customHeight="1" thickBot="1">
      <c r="A53" s="83"/>
      <c r="B53" s="47" t="s">
        <v>6</v>
      </c>
      <c r="C53" s="62" t="s">
        <v>107</v>
      </c>
      <c r="D53" s="62" t="s">
        <v>108</v>
      </c>
      <c r="E53" s="62" t="s">
        <v>30</v>
      </c>
      <c r="F53" s="62" t="s">
        <v>109</v>
      </c>
      <c r="G53" s="62"/>
      <c r="H53" s="74" t="s">
        <v>110</v>
      </c>
      <c r="I53" s="15"/>
      <c r="J53" s="41">
        <v>28</v>
      </c>
    </row>
    <row r="54" spans="1:10" ht="24.95" hidden="1" customHeight="1" thickBot="1">
      <c r="A54" s="83"/>
      <c r="B54" s="47" t="s">
        <v>8</v>
      </c>
      <c r="C54" s="62" t="s">
        <v>111</v>
      </c>
      <c r="D54" s="62" t="s">
        <v>112</v>
      </c>
      <c r="E54" s="62" t="s">
        <v>30</v>
      </c>
      <c r="F54" s="62" t="s">
        <v>113</v>
      </c>
      <c r="G54" s="62"/>
      <c r="H54" s="74" t="s">
        <v>114</v>
      </c>
      <c r="I54" s="15"/>
    </row>
    <row r="55" spans="1:10" ht="24.95" hidden="1" customHeight="1" thickBot="1">
      <c r="A55" s="84"/>
      <c r="B55" s="52" t="s">
        <v>8</v>
      </c>
      <c r="C55" s="63" t="s">
        <v>115</v>
      </c>
      <c r="D55" s="63" t="s">
        <v>116</v>
      </c>
      <c r="E55" s="63" t="s">
        <v>30</v>
      </c>
      <c r="F55" s="63" t="s">
        <v>117</v>
      </c>
      <c r="G55" s="63"/>
      <c r="H55" s="75" t="s">
        <v>118</v>
      </c>
      <c r="I55" s="15"/>
    </row>
    <row r="56" spans="1:10" ht="15.95" customHeight="1" thickBot="1">
      <c r="B56" s="78"/>
      <c r="C56" s="9"/>
      <c r="D56" s="9"/>
      <c r="E56" s="26"/>
      <c r="F56" s="9"/>
      <c r="G56" s="9"/>
      <c r="H56" s="23"/>
      <c r="I56" s="11"/>
    </row>
    <row r="57" spans="1:10" ht="24.95" customHeight="1" thickBot="1">
      <c r="A57" s="115" t="s">
        <v>16</v>
      </c>
      <c r="B57" s="79" t="s">
        <v>4</v>
      </c>
      <c r="C57" s="62" t="s">
        <v>119</v>
      </c>
      <c r="D57" s="62" t="s">
        <v>120</v>
      </c>
      <c r="E57" s="62" t="s">
        <v>30</v>
      </c>
      <c r="F57" s="62" t="s">
        <v>86</v>
      </c>
      <c r="G57" s="62"/>
      <c r="H57" s="74" t="s">
        <v>87</v>
      </c>
      <c r="I57" s="15"/>
      <c r="J57" s="41">
        <v>29</v>
      </c>
    </row>
    <row r="58" spans="1:10" ht="24.95" customHeight="1" thickBot="1">
      <c r="A58" s="116"/>
      <c r="B58" s="81" t="s">
        <v>5</v>
      </c>
      <c r="C58" s="63" t="s">
        <v>121</v>
      </c>
      <c r="D58" s="63" t="s">
        <v>122</v>
      </c>
      <c r="E58" s="63" t="s">
        <v>30</v>
      </c>
      <c r="F58" s="63" t="s">
        <v>123</v>
      </c>
      <c r="G58" s="63"/>
      <c r="H58" s="75" t="s">
        <v>124</v>
      </c>
      <c r="I58" s="15"/>
      <c r="J58" s="41">
        <v>30</v>
      </c>
    </row>
    <row r="59" spans="1:10" ht="24.95" hidden="1" customHeight="1" thickBot="1">
      <c r="A59" s="83"/>
      <c r="B59" s="85" t="s">
        <v>6</v>
      </c>
      <c r="C59" s="64" t="s">
        <v>125</v>
      </c>
      <c r="D59" s="64" t="s">
        <v>126</v>
      </c>
      <c r="E59" s="64" t="s">
        <v>30</v>
      </c>
      <c r="F59" s="64" t="s">
        <v>127</v>
      </c>
      <c r="G59" s="64"/>
      <c r="H59" s="76" t="s">
        <v>128</v>
      </c>
      <c r="I59" s="15"/>
      <c r="J59" s="41">
        <v>31</v>
      </c>
    </row>
    <row r="60" spans="1:10" ht="24.95" hidden="1" customHeight="1" thickBot="1">
      <c r="A60" s="83"/>
      <c r="B60" s="80" t="s">
        <v>6</v>
      </c>
      <c r="C60" s="62" t="s">
        <v>129</v>
      </c>
      <c r="D60" s="62" t="s">
        <v>130</v>
      </c>
      <c r="E60" s="62" t="s">
        <v>30</v>
      </c>
      <c r="F60" s="62" t="s">
        <v>127</v>
      </c>
      <c r="G60" s="62"/>
      <c r="H60" s="74" t="s">
        <v>131</v>
      </c>
      <c r="I60" s="15"/>
      <c r="J60" s="41">
        <v>32</v>
      </c>
    </row>
    <row r="61" spans="1:10" ht="24.95" hidden="1" customHeight="1" thickBot="1">
      <c r="A61" s="83"/>
      <c r="B61" s="80" t="s">
        <v>8</v>
      </c>
      <c r="C61" s="62" t="e">
        <v>#N/A</v>
      </c>
      <c r="D61" s="62" t="e">
        <v>#N/A</v>
      </c>
      <c r="E61" s="62" t="e">
        <v>#N/A</v>
      </c>
      <c r="F61" s="62" t="e">
        <v>#N/A</v>
      </c>
      <c r="G61" s="62"/>
      <c r="H61" s="74" t="e">
        <v>#N/A</v>
      </c>
      <c r="I61" s="15"/>
    </row>
    <row r="62" spans="1:10" ht="24.95" hidden="1" customHeight="1" thickBot="1">
      <c r="A62" s="84"/>
      <c r="B62" s="81" t="s">
        <v>8</v>
      </c>
      <c r="C62" s="63" t="e">
        <v>#N/A</v>
      </c>
      <c r="D62" s="63" t="e">
        <v>#N/A</v>
      </c>
      <c r="E62" s="63" t="e">
        <v>#N/A</v>
      </c>
      <c r="F62" s="63" t="e">
        <v>#N/A</v>
      </c>
      <c r="G62" s="63"/>
      <c r="H62" s="75" t="e">
        <v>#N/A</v>
      </c>
      <c r="I62" s="15"/>
    </row>
    <row r="63" spans="1:10" ht="15.95" customHeight="1" thickBot="1">
      <c r="B63" s="78"/>
      <c r="C63" s="9"/>
      <c r="D63" s="9"/>
      <c r="E63" s="26"/>
      <c r="F63" s="9"/>
      <c r="G63" s="9"/>
      <c r="H63" s="23"/>
      <c r="I63" s="11"/>
    </row>
    <row r="64" spans="1:10" ht="24.95" customHeight="1" thickBot="1">
      <c r="A64" s="115" t="s">
        <v>17</v>
      </c>
      <c r="B64" s="79" t="s">
        <v>4</v>
      </c>
      <c r="C64" s="62" t="s">
        <v>132</v>
      </c>
      <c r="D64" s="62" t="s">
        <v>133</v>
      </c>
      <c r="E64" s="62" t="s">
        <v>30</v>
      </c>
      <c r="F64" s="62" t="s">
        <v>86</v>
      </c>
      <c r="G64" s="62"/>
      <c r="H64" s="74" t="s">
        <v>134</v>
      </c>
      <c r="I64" s="15"/>
      <c r="J64" s="41">
        <v>33</v>
      </c>
    </row>
    <row r="65" spans="1:10" ht="24.95" customHeight="1" thickBot="1">
      <c r="A65" s="116"/>
      <c r="B65" s="81" t="s">
        <v>5</v>
      </c>
      <c r="C65" s="63" t="s">
        <v>135</v>
      </c>
      <c r="D65" s="63" t="s">
        <v>136</v>
      </c>
      <c r="E65" s="63" t="s">
        <v>30</v>
      </c>
      <c r="F65" s="63" t="s">
        <v>60</v>
      </c>
      <c r="G65" s="63"/>
      <c r="H65" s="75" t="s">
        <v>137</v>
      </c>
      <c r="I65" s="15"/>
      <c r="J65" s="41">
        <v>34</v>
      </c>
    </row>
    <row r="66" spans="1:10" ht="24.95" hidden="1" customHeight="1" thickBot="1">
      <c r="A66" s="35"/>
      <c r="B66" s="85" t="s">
        <v>6</v>
      </c>
      <c r="C66" s="64" t="e">
        <v>#N/A</v>
      </c>
      <c r="D66" s="64" t="e">
        <v>#N/A</v>
      </c>
      <c r="E66" s="64" t="e">
        <v>#N/A</v>
      </c>
      <c r="F66" s="64" t="e">
        <v>#N/A</v>
      </c>
      <c r="G66" s="64"/>
      <c r="H66" s="76" t="e">
        <v>#N/A</v>
      </c>
      <c r="I66" s="15"/>
      <c r="J66" s="41">
        <v>35</v>
      </c>
    </row>
    <row r="67" spans="1:10" ht="24.95" hidden="1" customHeight="1" thickBot="1">
      <c r="A67" s="33"/>
      <c r="B67" s="80" t="s">
        <v>6</v>
      </c>
      <c r="C67" s="62" t="e">
        <v>#N/A</v>
      </c>
      <c r="D67" s="62" t="e">
        <v>#N/A</v>
      </c>
      <c r="E67" s="62" t="e">
        <v>#N/A</v>
      </c>
      <c r="F67" s="62" t="e">
        <v>#N/A</v>
      </c>
      <c r="G67" s="62"/>
      <c r="H67" s="74" t="e">
        <v>#N/A</v>
      </c>
      <c r="I67" s="15"/>
      <c r="J67" s="41">
        <v>36</v>
      </c>
    </row>
    <row r="68" spans="1:10" ht="24.95" hidden="1" customHeight="1" thickBot="1">
      <c r="A68" s="33"/>
      <c r="B68" s="80" t="s">
        <v>8</v>
      </c>
      <c r="C68" s="62" t="e">
        <v>#N/A</v>
      </c>
      <c r="D68" s="62" t="e">
        <v>#N/A</v>
      </c>
      <c r="E68" s="62" t="e">
        <v>#N/A</v>
      </c>
      <c r="F68" s="62" t="e">
        <v>#N/A</v>
      </c>
      <c r="G68" s="62"/>
      <c r="H68" s="74" t="e">
        <v>#N/A</v>
      </c>
      <c r="I68" s="15"/>
    </row>
    <row r="69" spans="1:10" ht="24.95" hidden="1" customHeight="1" thickBot="1">
      <c r="A69" s="34"/>
      <c r="B69" s="81" t="s">
        <v>9</v>
      </c>
      <c r="C69" s="63" t="e">
        <v>#N/A</v>
      </c>
      <c r="D69" s="63" t="e">
        <v>#N/A</v>
      </c>
      <c r="E69" s="63" t="e">
        <v>#N/A</v>
      </c>
      <c r="F69" s="63" t="e">
        <v>#N/A</v>
      </c>
      <c r="G69" s="63"/>
      <c r="H69" s="75" t="e">
        <v>#N/A</v>
      </c>
      <c r="I69" s="15"/>
    </row>
    <row r="70" spans="1:10" ht="15.95" customHeight="1" thickBot="1">
      <c r="B70" s="78"/>
      <c r="C70" s="9"/>
      <c r="D70" s="9"/>
      <c r="E70" s="26"/>
      <c r="F70" s="9"/>
      <c r="G70" s="9"/>
      <c r="H70" s="23"/>
      <c r="I70" s="11"/>
    </row>
    <row r="71" spans="1:10" ht="24.95" customHeight="1" thickBot="1">
      <c r="A71" s="115" t="s">
        <v>25</v>
      </c>
      <c r="B71" s="53" t="s">
        <v>4</v>
      </c>
      <c r="C71" s="61" t="s">
        <v>138</v>
      </c>
      <c r="D71" s="61" t="s">
        <v>139</v>
      </c>
      <c r="E71" s="61" t="s">
        <v>30</v>
      </c>
      <c r="F71" s="61" t="s">
        <v>140</v>
      </c>
      <c r="G71" s="61"/>
      <c r="H71" s="61" t="s">
        <v>141</v>
      </c>
      <c r="I71" s="15"/>
      <c r="J71" s="41">
        <v>37</v>
      </c>
    </row>
    <row r="72" spans="1:10" ht="24.95" customHeight="1" thickBot="1">
      <c r="A72" s="116"/>
      <c r="B72" s="52" t="s">
        <v>5</v>
      </c>
      <c r="C72" s="61" t="s">
        <v>142</v>
      </c>
      <c r="D72" s="61" t="s">
        <v>143</v>
      </c>
      <c r="E72" s="61" t="s">
        <v>30</v>
      </c>
      <c r="F72" s="61" t="s">
        <v>64</v>
      </c>
      <c r="G72" s="61"/>
      <c r="H72" s="61" t="s">
        <v>144</v>
      </c>
      <c r="I72" s="15"/>
      <c r="J72" s="41">
        <v>38</v>
      </c>
    </row>
    <row r="73" spans="1:10" ht="24.95" hidden="1" customHeight="1" thickBot="1">
      <c r="A73" s="35"/>
      <c r="B73" s="87" t="s">
        <v>6</v>
      </c>
      <c r="C73" s="61" t="e">
        <v>#N/A</v>
      </c>
      <c r="D73" s="61" t="e">
        <v>#N/A</v>
      </c>
      <c r="E73" s="61" t="e">
        <v>#N/A</v>
      </c>
      <c r="F73" s="61" t="e">
        <v>#N/A</v>
      </c>
      <c r="G73" s="61" t="e">
        <v>#N/A</v>
      </c>
      <c r="H73" s="61" t="e">
        <v>#N/A</v>
      </c>
      <c r="I73" s="15"/>
      <c r="J73" s="41">
        <v>39</v>
      </c>
    </row>
    <row r="74" spans="1:10" ht="24.95" hidden="1" customHeight="1" thickBot="1">
      <c r="A74" s="33"/>
      <c r="B74" s="59" t="s">
        <v>6</v>
      </c>
      <c r="C74" s="61" t="e">
        <v>#N/A</v>
      </c>
      <c r="D74" s="61" t="e">
        <v>#N/A</v>
      </c>
      <c r="E74" s="61" t="e">
        <v>#N/A</v>
      </c>
      <c r="F74" s="61" t="e">
        <v>#N/A</v>
      </c>
      <c r="G74" s="61" t="e">
        <v>#N/A</v>
      </c>
      <c r="H74" s="61" t="e">
        <v>#N/A</v>
      </c>
      <c r="I74" s="15"/>
      <c r="J74" s="41">
        <v>40</v>
      </c>
    </row>
    <row r="75" spans="1:10" ht="24.95" hidden="1" customHeight="1" thickBot="1">
      <c r="A75" s="33"/>
      <c r="B75" s="59" t="s">
        <v>8</v>
      </c>
      <c r="C75" s="61" t="e">
        <v>#N/A</v>
      </c>
      <c r="D75" s="61" t="e">
        <v>#N/A</v>
      </c>
      <c r="E75" s="61" t="e">
        <v>#N/A</v>
      </c>
      <c r="F75" s="61" t="e">
        <v>#N/A</v>
      </c>
      <c r="G75" s="61" t="e">
        <v>#N/A</v>
      </c>
      <c r="H75" s="61" t="e">
        <v>#N/A</v>
      </c>
      <c r="I75" s="15"/>
    </row>
    <row r="76" spans="1:10" ht="24.95" hidden="1" customHeight="1" thickBot="1">
      <c r="A76" s="34"/>
      <c r="B76" s="60" t="s">
        <v>8</v>
      </c>
      <c r="C76" s="61" t="e">
        <v>#N/A</v>
      </c>
      <c r="D76" s="61" t="e">
        <v>#N/A</v>
      </c>
      <c r="E76" s="61" t="e">
        <v>#N/A</v>
      </c>
      <c r="F76" s="61" t="e">
        <v>#N/A</v>
      </c>
      <c r="G76" s="61" t="e">
        <v>#N/A</v>
      </c>
      <c r="H76" s="61" t="e">
        <v>#N/A</v>
      </c>
      <c r="I76" s="15"/>
    </row>
    <row r="77" spans="1:10" ht="12" customHeight="1">
      <c r="A77" s="1"/>
      <c r="B77" s="2"/>
      <c r="C77" s="3"/>
      <c r="D77" s="4"/>
      <c r="E77" s="4"/>
      <c r="F77" s="5"/>
      <c r="G77" s="5"/>
      <c r="H77" s="3"/>
      <c r="J77" s="1"/>
    </row>
    <row r="78" spans="1:10" ht="24.75" customHeight="1">
      <c r="A78" s="1"/>
      <c r="B78" s="25" t="s">
        <v>14</v>
      </c>
      <c r="C78" s="6"/>
      <c r="D78" s="6"/>
      <c r="E78" s="28"/>
      <c r="F78" s="25" t="s">
        <v>145</v>
      </c>
      <c r="G78" s="25"/>
      <c r="H78" s="6"/>
    </row>
    <row r="79" spans="1:10" ht="14.25" customHeight="1">
      <c r="A79" s="1"/>
      <c r="B79" s="25"/>
      <c r="C79" s="7"/>
      <c r="D79" s="7"/>
      <c r="E79" s="29"/>
      <c r="F79" s="31" t="s">
        <v>146</v>
      </c>
      <c r="G79" s="24"/>
      <c r="H79" s="7"/>
    </row>
    <row r="80" spans="1:10" ht="17.25" customHeight="1">
      <c r="A80" s="1"/>
      <c r="B80" s="25" t="s">
        <v>15</v>
      </c>
      <c r="C80" s="7"/>
      <c r="D80" s="7"/>
      <c r="E80" s="29"/>
      <c r="F80" s="25" t="s">
        <v>147</v>
      </c>
      <c r="G80" s="25"/>
      <c r="H80" s="6"/>
    </row>
    <row r="81" spans="3:8" ht="12" customHeight="1">
      <c r="C81" s="1"/>
      <c r="F81" s="31" t="s">
        <v>148</v>
      </c>
      <c r="H81" s="7"/>
    </row>
  </sheetData>
  <mergeCells count="23">
    <mergeCell ref="A1:I1"/>
    <mergeCell ref="A2:I2"/>
    <mergeCell ref="A3:I3"/>
    <mergeCell ref="A4:I4"/>
    <mergeCell ref="A5:I5"/>
    <mergeCell ref="A29:A30"/>
    <mergeCell ref="G6:G7"/>
    <mergeCell ref="H6:H7"/>
    <mergeCell ref="I6:I7"/>
    <mergeCell ref="A22:A23"/>
    <mergeCell ref="A15:A16"/>
    <mergeCell ref="A8:A9"/>
    <mergeCell ref="B6:B7"/>
    <mergeCell ref="C6:C7"/>
    <mergeCell ref="D6:D7"/>
    <mergeCell ref="E6:E7"/>
    <mergeCell ref="F6:F7"/>
    <mergeCell ref="A36:A37"/>
    <mergeCell ref="A71:A72"/>
    <mergeCell ref="A64:A65"/>
    <mergeCell ref="A57:A58"/>
    <mergeCell ref="A50:A51"/>
    <mergeCell ref="A43:A44"/>
  </mergeCells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1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призеры</vt:lpstr>
      <vt:lpstr>финал</vt:lpstr>
      <vt:lpstr>призеры!Область_печати</vt:lpstr>
      <vt:lpstr>финал!Область_печати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самбо</cp:lastModifiedBy>
  <cp:lastPrinted>2017-09-03T13:45:49Z</cp:lastPrinted>
  <dcterms:created xsi:type="dcterms:W3CDTF">1996-10-08T23:32:33Z</dcterms:created>
  <dcterms:modified xsi:type="dcterms:W3CDTF">2017-09-03T13:47:37Z</dcterms:modified>
</cp:coreProperties>
</file>